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590" windowHeight="11925"/>
  </bookViews>
  <sheets>
    <sheet name="9 мес. 2018 год" sheetId="3" r:id="rId1"/>
  </sheets>
  <definedNames>
    <definedName name="_GoBack" localSheetId="0">'9 мес. 2018 год'!$P$45</definedName>
    <definedName name="_xlnm.Print_Titles" localSheetId="0">'9 мес. 2018 год'!$4:$6</definedName>
    <definedName name="_xlnm.Print_Area" localSheetId="0">'9 мес. 2018 год'!$A$1:$O$87</definedName>
  </definedNames>
  <calcPr calcId="124519"/>
</workbook>
</file>

<file path=xl/calcChain.xml><?xml version="1.0" encoding="utf-8"?>
<calcChain xmlns="http://schemas.openxmlformats.org/spreadsheetml/2006/main">
  <c r="J75" i="3"/>
  <c r="K75" s="1"/>
  <c r="F75"/>
  <c r="J74"/>
  <c r="F74"/>
  <c r="F73" s="1"/>
  <c r="I73"/>
  <c r="H73"/>
  <c r="G73"/>
  <c r="E73"/>
  <c r="D73"/>
  <c r="C73"/>
  <c r="J71"/>
  <c r="F71"/>
  <c r="J70"/>
  <c r="K70" s="1"/>
  <c r="F70"/>
  <c r="J69"/>
  <c r="K69" s="1"/>
  <c r="F69"/>
  <c r="I68"/>
  <c r="H68"/>
  <c r="G68"/>
  <c r="E68"/>
  <c r="D68"/>
  <c r="C68"/>
  <c r="J67"/>
  <c r="K67" s="1"/>
  <c r="F67"/>
  <c r="J65"/>
  <c r="K65" s="1"/>
  <c r="F65"/>
  <c r="J64"/>
  <c r="K64" s="1"/>
  <c r="F64"/>
  <c r="J63"/>
  <c r="K63" s="1"/>
  <c r="F63"/>
  <c r="J62"/>
  <c r="K62" s="1"/>
  <c r="F62"/>
  <c r="J61"/>
  <c r="K61" s="1"/>
  <c r="F61"/>
  <c r="J60"/>
  <c r="I60"/>
  <c r="H60"/>
  <c r="G60"/>
  <c r="F60"/>
  <c r="E60"/>
  <c r="D60"/>
  <c r="C60"/>
  <c r="K58"/>
  <c r="J58"/>
  <c r="F58"/>
  <c r="J56"/>
  <c r="F56"/>
  <c r="J55"/>
  <c r="K55" s="1"/>
  <c r="F55"/>
  <c r="J54"/>
  <c r="K54" s="1"/>
  <c r="F54"/>
  <c r="J53"/>
  <c r="K53" s="1"/>
  <c r="F53"/>
  <c r="J52"/>
  <c r="I52"/>
  <c r="H52"/>
  <c r="G52"/>
  <c r="F52"/>
  <c r="E52"/>
  <c r="D52"/>
  <c r="C52"/>
  <c r="K50"/>
  <c r="J50"/>
  <c r="F50"/>
  <c r="J48"/>
  <c r="F48"/>
  <c r="J47"/>
  <c r="F47"/>
  <c r="J46"/>
  <c r="K46" s="1"/>
  <c r="F46"/>
  <c r="J45"/>
  <c r="K45" s="1"/>
  <c r="F45"/>
  <c r="J44"/>
  <c r="I44"/>
  <c r="H44"/>
  <c r="G44"/>
  <c r="F44"/>
  <c r="E44"/>
  <c r="D44"/>
  <c r="C44"/>
  <c r="K43"/>
  <c r="J43"/>
  <c r="F43"/>
  <c r="J41"/>
  <c r="F41"/>
  <c r="J39"/>
  <c r="K39" s="1"/>
  <c r="F39"/>
  <c r="J37"/>
  <c r="K37" s="1"/>
  <c r="F37"/>
  <c r="J36"/>
  <c r="K36" s="1"/>
  <c r="F36"/>
  <c r="J35"/>
  <c r="K35" s="1"/>
  <c r="F35"/>
  <c r="J33"/>
  <c r="F33"/>
  <c r="J32"/>
  <c r="C32"/>
  <c r="C31" s="1"/>
  <c r="I31"/>
  <c r="H31"/>
  <c r="G31"/>
  <c r="E31"/>
  <c r="D31"/>
  <c r="J29"/>
  <c r="K29" s="1"/>
  <c r="F29"/>
  <c r="J27"/>
  <c r="K27" s="1"/>
  <c r="F27"/>
  <c r="J21"/>
  <c r="K21" s="1"/>
  <c r="F21"/>
  <c r="J20"/>
  <c r="I20"/>
  <c r="H20"/>
  <c r="G20"/>
  <c r="F20"/>
  <c r="E20"/>
  <c r="D20"/>
  <c r="C20"/>
  <c r="K18"/>
  <c r="J18"/>
  <c r="F18"/>
  <c r="J16"/>
  <c r="F16"/>
  <c r="J14"/>
  <c r="K14" s="1"/>
  <c r="F14"/>
  <c r="J13"/>
  <c r="K13" s="1"/>
  <c r="F13"/>
  <c r="J11"/>
  <c r="K11" s="1"/>
  <c r="F11"/>
  <c r="J10"/>
  <c r="K10" s="1"/>
  <c r="F10"/>
  <c r="J9"/>
  <c r="F9"/>
  <c r="I8"/>
  <c r="H8"/>
  <c r="G8"/>
  <c r="E8"/>
  <c r="F8" s="1"/>
  <c r="D8"/>
  <c r="C8"/>
  <c r="K48" l="1"/>
  <c r="K60"/>
  <c r="G76"/>
  <c r="E76"/>
  <c r="K9"/>
  <c r="K16"/>
  <c r="J31"/>
  <c r="K33"/>
  <c r="K41"/>
  <c r="K52"/>
  <c r="D76"/>
  <c r="I76"/>
  <c r="K20"/>
  <c r="K44"/>
  <c r="K47"/>
  <c r="F68"/>
  <c r="H76"/>
  <c r="K56"/>
  <c r="C76"/>
  <c r="J68"/>
  <c r="K74"/>
  <c r="K68"/>
  <c r="F32"/>
  <c r="K71"/>
  <c r="J73"/>
  <c r="J8"/>
  <c r="K8" s="1"/>
  <c r="K73" l="1"/>
  <c r="J76"/>
  <c r="F31"/>
  <c r="K32"/>
  <c r="F76" l="1"/>
  <c r="K76" s="1"/>
  <c r="K31"/>
</calcChain>
</file>

<file path=xl/sharedStrings.xml><?xml version="1.0" encoding="utf-8"?>
<sst xmlns="http://schemas.openxmlformats.org/spreadsheetml/2006/main" count="181" uniqueCount="177">
  <si>
    <t>№ п/п</t>
  </si>
  <si>
    <t>тыс.руб.</t>
  </si>
  <si>
    <t>Обеспечение устойчивого развития и повышение эффективности сельского хозяйства</t>
  </si>
  <si>
    <t>Развитие  малого предпринимательства</t>
  </si>
  <si>
    <t>Обеспечение сбалансированности профессионально-квалифицированной структуры спроса и предложения рабочей силы</t>
  </si>
  <si>
    <t>Обеспечение комплексной модернизации муниципальной системы образования, создание условий для обеспечения современного качества образования</t>
  </si>
  <si>
    <t>Повышение эффективности системы организации физкультуры и спорта, создание условий для здорового образа жизни</t>
  </si>
  <si>
    <t>Организация туристических зон</t>
  </si>
  <si>
    <t>Обеспечение общественной безопасности жителей района</t>
  </si>
  <si>
    <t>Обеспечение экологической безопасности жителей района</t>
  </si>
  <si>
    <t>Доступность и комфортность жилья, снижение износа жилфонда</t>
  </si>
  <si>
    <t>Развитие инженерных систем жизнеобеспечения</t>
  </si>
  <si>
    <t>Развитие транспортной системы</t>
  </si>
  <si>
    <t>ВСЕГО:</t>
  </si>
  <si>
    <t>2.</t>
  </si>
  <si>
    <t>4.</t>
  </si>
  <si>
    <t>7.</t>
  </si>
  <si>
    <t>8.</t>
  </si>
  <si>
    <t>10.</t>
  </si>
  <si>
    <t>11.</t>
  </si>
  <si>
    <t>13.</t>
  </si>
  <si>
    <t>14.</t>
  </si>
  <si>
    <t>16.</t>
  </si>
  <si>
    <t>МБ</t>
  </si>
  <si>
    <t>РХ</t>
  </si>
  <si>
    <t>РФ</t>
  </si>
  <si>
    <t>Всего</t>
  </si>
  <si>
    <t>Информация о выполненных мероприятиях</t>
  </si>
  <si>
    <t>Кассовые расходы с начала года</t>
  </si>
  <si>
    <t>Исполнитель</t>
  </si>
  <si>
    <t>1.</t>
  </si>
  <si>
    <t>Непрерывный мониторинг и прогнозирование угроз безопасности жизни в районе</t>
  </si>
  <si>
    <t>5.</t>
  </si>
  <si>
    <t>Повышение эффективности системы здравоохранения путем повышения доступности и качества медицинской помощи, формирования здорового образа жизни</t>
  </si>
  <si>
    <t xml:space="preserve">Муниципальная программа «Развитие агропромышленного комплекса Усть-Абаканского района и социальной сферы на селе  (2014 - 2020 годы)» </t>
  </si>
  <si>
    <t>Подпрограмма «Устойчивое развитие сельских территорий»</t>
  </si>
  <si>
    <t>Муниципальная программа «Развитие субъектов малого и среднего предпринимательства в Усть-Абаканском районе на 2014-2020 годы»</t>
  </si>
  <si>
    <t>Муниципальная программа «Развитие торговли в Усть-Абаканском районе до 2015 года»</t>
  </si>
  <si>
    <t>Муниципальная программа «Культура Усть-Абаканского района (2014-2020 годы)»</t>
  </si>
  <si>
    <t>Подпрограмма «Развитие культурного потенциала Усть-Абаканского района»</t>
  </si>
  <si>
    <t>Муниципальная программа «Доступная среда (2014-2020 годы)»</t>
  </si>
  <si>
    <t>Муниципальная программа «Социальная поддержка граждан (2014-2020 годы)»</t>
  </si>
  <si>
    <t>Подпрограмма «Социальная поддержка старшего поколения»</t>
  </si>
  <si>
    <t>Подпрограмма  «Социальная поддержка детей-сирот и детей, оставшихся без попечения родителей»</t>
  </si>
  <si>
    <t>Создание эффективной системы предоставления социальных услуг для ветеранов и инвалидов. Создание условий для успешной социализации и эффективной самореализации молодежи</t>
  </si>
  <si>
    <t>Повышение общественной и бытовой культуры населения. Совершенствование архивного дела в Усть-Абаканском районе</t>
  </si>
  <si>
    <t xml:space="preserve">Муниципальная программа «Обеспечение общественного порядка и противодействие преступности в Усть-Абаканском районе  (2014-2020 годы)» </t>
  </si>
  <si>
    <t>Подпрограмма «Профилактика правонарушений, обеспечение безопасности и общественного порядка»</t>
  </si>
  <si>
    <t>Подпрограмма  «Повышение безопасности дорожного движения»</t>
  </si>
  <si>
    <t>Подпрограмма «Профилактика безнадзорности и правонарушений несовершеннолетних»</t>
  </si>
  <si>
    <t xml:space="preserve">Подпрограмма «Дорожное хозяйство» </t>
  </si>
  <si>
    <t>Подпрограмма «Транспортное обслуживание населения»</t>
  </si>
  <si>
    <t xml:space="preserve">Муниципальная программа «Жилище (2014 – 2020 годы)» </t>
  </si>
  <si>
    <t>Подпрограмма  «Обеспечение жильем молодых семей»</t>
  </si>
  <si>
    <t>Подпрограмма «Свой дом»</t>
  </si>
  <si>
    <t>Подпрограмма  «Переселение жителей Усть-Абаканского района из аварийного и непригодного для проживания жилищного фонда»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</si>
  <si>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 </t>
  </si>
  <si>
    <t>Подпрограмма «Модернизация объектов коммунальной инфраструктуры»</t>
  </si>
  <si>
    <t>Подпрограмма «Чистая вода»</t>
  </si>
  <si>
    <t>3.</t>
  </si>
  <si>
    <t>6.</t>
  </si>
  <si>
    <t>8.1.</t>
  </si>
  <si>
    <t>8.2.</t>
  </si>
  <si>
    <t>8.3.</t>
  </si>
  <si>
    <t>8.4.</t>
  </si>
  <si>
    <t>8.5.</t>
  </si>
  <si>
    <t>9.</t>
  </si>
  <si>
    <t>12.</t>
  </si>
  <si>
    <t>15.</t>
  </si>
  <si>
    <t>17.</t>
  </si>
  <si>
    <t>18.</t>
  </si>
  <si>
    <t>19.</t>
  </si>
  <si>
    <t>20.</t>
  </si>
  <si>
    <t>20.1.</t>
  </si>
  <si>
    <t>20.2.</t>
  </si>
  <si>
    <t>1.1.</t>
  </si>
  <si>
    <t>1.2.</t>
  </si>
  <si>
    <t>7.1.</t>
  </si>
  <si>
    <t>7.2.</t>
  </si>
  <si>
    <t>7.3.</t>
  </si>
  <si>
    <t>12.1.</t>
  </si>
  <si>
    <t>12.2.</t>
  </si>
  <si>
    <t>12.3.</t>
  </si>
  <si>
    <t>14.1.</t>
  </si>
  <si>
    <t>14.2.</t>
  </si>
  <si>
    <t>14.3.</t>
  </si>
  <si>
    <t>19.1.</t>
  </si>
  <si>
    <t>19.2.</t>
  </si>
  <si>
    <t>Подпрограмма «Создание общих условий функционирования сельского хозяйства»</t>
  </si>
  <si>
    <t>Подпрограмма «Искусство Усть-Абаканского района»</t>
  </si>
  <si>
    <t>12.4.</t>
  </si>
  <si>
    <t>16.1.</t>
  </si>
  <si>
    <t>16.2.</t>
  </si>
  <si>
    <t>16.3.</t>
  </si>
  <si>
    <t>19.3.</t>
  </si>
  <si>
    <t xml:space="preserve">
</t>
  </si>
  <si>
    <t>Сконина К.В. 2-18-52</t>
  </si>
  <si>
    <t>Н.А. Потылицына</t>
  </si>
  <si>
    <t xml:space="preserve">План на год </t>
  </si>
  <si>
    <t>Муниципальная программа</t>
  </si>
  <si>
    <t>Выполнено с начала года % (гр.10 / гр.6 х 100)</t>
  </si>
  <si>
    <t>Муниципальная программа «Противодействие незаконному обороту наркотиков, снижение масштабов наркотизации населения в Усть-Абаканском районе (2014-2020 годы)»</t>
  </si>
  <si>
    <t>Приложение № 1</t>
  </si>
  <si>
    <t>16.4.</t>
  </si>
  <si>
    <t>Подпрограмма «Доступное жилье»</t>
  </si>
  <si>
    <t>Муниципальная программа «Развитие туризма в Усть-Абаканском районе (2014-2020 годы)»</t>
  </si>
  <si>
    <t>Муниципальная программа «Сохранение и развитие малых сел Усть-Абаканского района (2016-2020 годы)»</t>
  </si>
  <si>
    <t xml:space="preserve">
</t>
  </si>
  <si>
    <t xml:space="preserve">Заместитель Главы администрации </t>
  </si>
  <si>
    <t>Усть-Абаканского района по финансам и экономике</t>
  </si>
  <si>
    <t>- руководитель УФиЭ администрации Усть-Абаканского района</t>
  </si>
  <si>
    <t>Подпрограмма «Наследие Усть-Абаканского района»</t>
  </si>
  <si>
    <t>Подпрограмма «Обеспечение реализации муниципальной  программы»</t>
  </si>
  <si>
    <t>Подпрограмма «Молодежь Усть-Абаканского района»</t>
  </si>
  <si>
    <t>Муниципальная программа «Развитие физической культуры и спорта в Усть-Абаканском районе  (2014 - 2020 годы)»</t>
  </si>
  <si>
    <t>Подпрограмма «Организация отдыха и оздоровления детей в Усть-Абаканском районе»</t>
  </si>
  <si>
    <t>Подпрограмма «Развитие мер социальной поддержки отдельных категорий граждан в Усть-Абаканском районе»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</si>
  <si>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годы)»</t>
  </si>
  <si>
    <t>14.4.</t>
  </si>
  <si>
    <t>Подпрограмма «Профилактика террористической и экстремистской деятельности»</t>
  </si>
  <si>
    <t>Программа «Развитие муниципального имущества в Усть-Абаканском районе (2016-2020 годы)»</t>
  </si>
  <si>
    <t>Муниципальная программа «Энергосбережение и повышение энергетической эффективности в Усть-Абаканском районе  (2014 - 2020 годы)»</t>
  </si>
  <si>
    <t>Подпрограмма «Обеспечение реализации муниципальной программы»</t>
  </si>
  <si>
    <t>Муниципальная программа «Развитие транспортной системы Усть-Абаканского района (2014-2020 годы)»</t>
  </si>
  <si>
    <t>Муниципальная программа «Повышение эффективности и управления муниципальными финансами Усть-Абаканского района»</t>
  </si>
  <si>
    <t>Муниципальная программа «Профилактика заболеваний и формирование здорового образа жизни (2014-2020 годы)»</t>
  </si>
  <si>
    <t>Муниципальная программа «Развитие  образования  в  Усть-Абаканском районе (2014-2020 годы)»</t>
  </si>
  <si>
    <t>Подпрограмма «Развитие дошкольного, начального, общего, основного общего, среднего образования»</t>
  </si>
  <si>
    <t>Подпрограмма «Развитие системы дополнительного образования детей, выявление и поддержки одаренных детей и молодежи»</t>
  </si>
  <si>
    <t>Подпрограмма «Патриотическое воспитание»</t>
  </si>
  <si>
    <t>Улучшение качества питьевой воды и очистки сточных вод</t>
  </si>
  <si>
    <r>
      <rPr>
        <b/>
        <sz val="12"/>
        <color theme="1"/>
        <rFont val="Times New Roman"/>
        <family val="1"/>
        <charset val="204"/>
      </rPr>
      <t>Обеспечение деятельности органов местного самоуправления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- 4764,8,</t>
    </r>
    <r>
      <rPr>
        <sz val="12"/>
        <color theme="1"/>
        <rFont val="Times New Roman"/>
        <family val="1"/>
        <charset val="204"/>
      </rPr>
      <t xml:space="preserve"> в т.ч.: (заработная плата - 2970,3; страховые взносы - 857,3, командировочные расходы - 41,0; услуги связи - 57,8; коммунальные услуги - 55,5; работы, услуги по содержанию имущества - 82,0; прочие работы, услуги - 397,4; увеличение стоимости основных средств - 44,6; увеличение стоимости мат.запасов - 201,9; уплата иных платежей - 57,0)     </t>
    </r>
  </si>
  <si>
    <r>
      <rPr>
        <b/>
        <sz val="12"/>
        <rFont val="Times New Roman"/>
        <family val="1"/>
        <charset val="204"/>
      </rPr>
      <t xml:space="preserve">1.Проведение спортивных мероприятий, обеспечение подготовки команд </t>
    </r>
    <r>
      <rPr>
        <sz val="12"/>
        <rFont val="Times New Roman"/>
        <family val="1"/>
        <charset val="204"/>
      </rPr>
      <t xml:space="preserve">- </t>
    </r>
    <r>
      <rPr>
        <b/>
        <sz val="12"/>
        <rFont val="Times New Roman"/>
        <family val="1"/>
        <charset val="204"/>
      </rPr>
      <t>110,0</t>
    </r>
    <r>
      <rPr>
        <sz val="12"/>
        <rFont val="Times New Roman"/>
        <family val="1"/>
        <charset val="204"/>
      </rPr>
      <t xml:space="preserve"> в т.ч.: Районный турнир по мини-футболу среди мужских команд - 1,3; Открытый районный турнир по греко-римской борьбе - 4,2; Республиканский турнир по хоккею с мячом на призы Главы Усть-Абаканского района среди мальчиков - 38,2; Соревнования по пулевой стрельбе памяти С.В.Метелева и Г.В. Киселева - 1,8; Открытое первенство по баскетболу и по мини-футболу - 12,3; СФО по рукопашному бою среди юношей и девушек - 5,3; Первенство ЦС ФСО профсоюзов "Россия" по боксу - 10,4; Турнир по хоккею с мячом этапа Сибирской детской лиги - 13,0; Первенство города Красноярска побоксу - 5,1; Всероссийские соревнования класса "Б" по боксу "Виктория - 12,4; Турнир по боксу среди юношей, памяти Героя Советского Союза  М.Н. Баскова - 6,0.
</t>
    </r>
    <r>
      <rPr>
        <b/>
        <sz val="12"/>
        <rFont val="Times New Roman"/>
        <family val="1"/>
        <charset val="204"/>
      </rPr>
      <t xml:space="preserve">2.Обеспечение развития отрасли физической культуры и спорта - 199,2 </t>
    </r>
    <r>
      <rPr>
        <sz val="12"/>
        <rFont val="Times New Roman"/>
        <family val="1"/>
        <charset val="204"/>
      </rPr>
      <t>в т.ч.: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Ресертификация объектов спорта - 94,2; Укрепление материально-технической базы - 105,0 (ковер татами)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3.Физкультурно-оздоровительная работа с различными категориями населения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>187,3</t>
    </r>
    <r>
      <rPr>
        <sz val="12"/>
        <rFont val="Times New Roman"/>
        <family val="1"/>
        <charset val="204"/>
      </rPr>
      <t xml:space="preserve"> в т.ч.: Соревнования по настольным играм среди лиц с ограниченными возможностями здоровья - 2,2; Спортивно-массовое мероприятие по гирьевому спорту "Рывок к победе" - 3,0; Всероссийский турнир"Кубок Сибири" - 4,0; Соревнования по хоккею с мячом среди юношей - 21,1; Соревнования по хоккею с мячом на призы клуба "Плетеный мяч" - 13,2; Турнир по хоккею с мячом, на призы Святейшего Московского и всея Руси - 7,1; Первенство по волейболу среди мужских команд  - 1,9; Соревнования посвященные Дню Победы - 45,0; Первенство по волейболу среди женских команд - 1,9; Соревнования по настольному теннису - 2,4; Первенство по футболу "Кажаный мяч" - 2,4; Спартакиада среди лиц с ограничееными возможностями здоровья - 6,2; Соревнования по боксу "Виктория" среди женщин и девушек - 12,4; Первенство по мини-футболу - 12,0; Первенство по волейболу среди девушек - 12,9; Первенства по баскетболу и мини-футболу - 12,8; Районный фестиваль ГТО - 6,5; Спартакиада пенсионеров Республики Хакасия - 20,3.
</t>
    </r>
  </si>
  <si>
    <r>
      <t xml:space="preserve">1.Осуществление государственных полномочий по организации и осуществлению деятельности по опеке и попечительству - 3627,2 (РХ): </t>
    </r>
    <r>
      <rPr>
        <sz val="12"/>
        <rFont val="Times New Roman"/>
        <family val="1"/>
        <charset val="204"/>
      </rPr>
      <t xml:space="preserve">субсидии на выполнения муниципального задания: на оплату труда - 2686,3; услуги связи - 88,5; коммунальные услуги - 10,5; аренда - 558,4; услуги по содержанию имущества - 48,8; прочие услуги - 34,3; приобретение материальных запасов - 200,4.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2.Предоставление ежемесячных денежных 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 - 34921,5 (РХ),</t>
    </r>
    <r>
      <rPr>
        <sz val="12"/>
        <rFont val="Times New Roman"/>
        <family val="1"/>
        <charset val="204"/>
      </rPr>
      <t xml:space="preserve"> в том числе: Опекунское пособие 267 реб. - 21324,3; вознаграждение приемным семьям 70 чел. - 13597,2.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3.Предоставление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 - </t>
    </r>
    <r>
      <rPr>
        <sz val="12"/>
        <rFont val="Times New Roman"/>
        <family val="1"/>
        <charset val="204"/>
      </rPr>
      <t xml:space="preserve">12950,4, в т.ч.: </t>
    </r>
    <r>
      <rPr>
        <b/>
        <sz val="12"/>
        <rFont val="Times New Roman"/>
        <family val="1"/>
        <charset val="204"/>
      </rPr>
      <t>6904,2 (РХ)</t>
    </r>
    <r>
      <rPr>
        <sz val="12"/>
        <rFont val="Times New Roman"/>
        <family val="1"/>
        <charset val="204"/>
      </rPr>
      <t xml:space="preserve"> (Кт 2017г)  Приобретение 6 квартир - 6046,2, в т.ч. </t>
    </r>
    <r>
      <rPr>
        <b/>
        <sz val="12"/>
        <rFont val="Times New Roman"/>
        <family val="1"/>
        <charset val="204"/>
      </rPr>
      <t>544,2 (РХ), 5502,0(РФ)</t>
    </r>
    <r>
      <rPr>
        <sz val="12"/>
        <rFont val="Times New Roman"/>
        <family val="1"/>
        <charset val="204"/>
      </rPr>
      <t xml:space="preserve">   </t>
    </r>
    <r>
      <rPr>
        <b/>
        <sz val="12"/>
        <rFont val="Times New Roman"/>
        <family val="1"/>
        <charset val="204"/>
      </rPr>
      <t/>
    </r>
  </si>
  <si>
    <r>
      <t xml:space="preserve">Мероприятия по профилактике терроризма и экстремизма - 5,0 </t>
    </r>
    <r>
      <rPr>
        <sz val="12"/>
        <rFont val="Times New Roman"/>
        <family val="1"/>
        <charset val="204"/>
      </rPr>
      <t>изготовление памяток.</t>
    </r>
  </si>
  <si>
    <r>
      <rPr>
        <b/>
        <sz val="12"/>
        <rFont val="Times New Roman"/>
        <family val="1"/>
        <charset val="204"/>
      </rPr>
      <t>1. Обеспечение развития отрасли туризма - 16,2 (РХ); 1224,7 (РБ)</t>
    </r>
    <r>
      <rPr>
        <sz val="12"/>
        <rFont val="Times New Roman"/>
        <family val="1"/>
        <charset val="204"/>
      </rPr>
      <t xml:space="preserve">, в том числе:                                                  </t>
    </r>
    <r>
      <rPr>
        <b/>
        <sz val="12"/>
        <rFont val="Times New Roman"/>
        <family val="1"/>
        <charset val="204"/>
      </rPr>
      <t xml:space="preserve"> ^</t>
    </r>
    <r>
      <rPr>
        <sz val="12"/>
        <rFont val="Times New Roman"/>
        <family val="1"/>
        <charset val="204"/>
      </rPr>
      <t>Обеспечение деятельности подведомственных учреждений (МАУ "Музей "Салбык") - 1224,7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в т.ч.: оплата труда - 713,9; начисления на выплаты по оплате труда - 222,1; услуги связи - 2,7; услуги по содержанию имущества - 3,0; прочие работы, услуги - 113,2; прочие расходы - 29,2; увеличение стоимости материальных запасов - 140,6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^ </t>
    </r>
    <r>
      <rPr>
        <sz val="12"/>
        <rFont val="Times New Roman"/>
        <family val="1"/>
        <charset val="204"/>
      </rPr>
      <t xml:space="preserve">Компенсация расходов местных бюджетов по оплате труда работникам бюджетной сферы на 2018 год - 16,2 (РХ)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2. Содействие формирования туристической инфраструктуры и материально-технической базы - 25,0 </t>
    </r>
    <r>
      <rPr>
        <sz val="12"/>
        <rFont val="Times New Roman"/>
        <family val="1"/>
        <charset val="204"/>
      </rPr>
      <t>Приобретение национального костюма</t>
    </r>
    <r>
      <rPr>
        <b/>
        <sz val="12"/>
        <rFont val="Times New Roman"/>
        <family val="1"/>
        <charset val="204"/>
      </rPr>
      <t xml:space="preserve">                  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</si>
  <si>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t>Обеспечение потребности населения в перевозках пассажиров на социально значимых маршрутах - 229,4</t>
    </r>
    <r>
      <rPr>
        <sz val="12"/>
        <color theme="1"/>
        <rFont val="Times New Roman"/>
        <family val="1"/>
        <charset val="204"/>
      </rPr>
      <t>, в том числе: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Организация межмуниципального транспортного обслуживания населения - Выполнение пассажиро-перевозок по регулируемым тарифам на маршрутах № 115 «п.Усть-Абакан – с.Калинино – п.Ташеба – а.Сапогов» - 36,7; № 501 «п.Усть-Абакан – а.Чарков – а.Ах-Хол» - 31,1; №113 «п.Усть-Абакан – п.Расцвет – п.Тепличный – с.Зелёное» - 102,7; № 114 «п.Усть-Абакан – с.Московское – с.В.Биджа» - 58,9.</t>
    </r>
  </si>
  <si>
    <r>
      <rPr>
        <b/>
        <sz val="12"/>
        <rFont val="Times New Roman"/>
        <family val="1"/>
        <charset val="204"/>
      </rPr>
      <t>Переселение граждан из аварийного и непригодного для проживания жилищного фонда:</t>
    </r>
    <r>
      <rPr>
        <sz val="12"/>
        <rFont val="Times New Roman"/>
        <family val="1"/>
        <charset val="204"/>
      </rPr>
      <t xml:space="preserve">  строительство или приобретение жилых помещений с целью реализации мероприятий по переселению граждан, проживающих в жилищном фонде, признанном в установленном порядке непригодным для проживания</t>
    </r>
  </si>
  <si>
    <r>
      <rPr>
        <b/>
        <sz val="12"/>
        <color theme="1"/>
        <rFont val="Times New Roman"/>
        <family val="1"/>
        <charset val="204"/>
      </rPr>
      <t>Поддержка муниципальных программ формирования современной городской среды: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Усть-Абаканским поссоветом реализуются мероприятия по выполнению работ по благоустройству 27 дворовых территорий (асфальтирование дворовых проездов, установка скамеек, урн, детских игровых площадок) и общественной территории в районе ул. Гидролизная 9 (ограждение, пешеходные тратуары, скамейки, урны).
</t>
    </r>
  </si>
  <si>
    <r>
      <rPr>
        <b/>
        <sz val="12"/>
        <rFont val="Times New Roman"/>
        <family val="1"/>
        <charset val="204"/>
      </rPr>
      <t xml:space="preserve">Обеспечение энергоэффективности и энергосбережения на объектах муниципальной собственности 286,5 (РХ) </t>
    </r>
    <r>
      <rPr>
        <sz val="12"/>
        <rFont val="Times New Roman"/>
        <family val="1"/>
        <charset val="204"/>
      </rPr>
      <t xml:space="preserve">Погашение кредиторской задолженности 2017 года по формированию аварийного запаса материально-технических ресурсов.                                                                                                                                                                              </t>
    </r>
  </si>
  <si>
    <r>
      <rPr>
        <b/>
        <u/>
        <sz val="12"/>
        <color theme="1"/>
        <rFont val="Times New Roman"/>
        <family val="1"/>
        <charset val="204"/>
      </rPr>
      <t>Обеспечение условий развития сферы образования: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>1.Органы местного самоуправления - 4282,2</t>
    </r>
    <r>
      <rPr>
        <sz val="12"/>
        <color theme="1"/>
        <rFont val="Times New Roman"/>
        <family val="1"/>
        <charset val="204"/>
      </rPr>
      <t xml:space="preserve">, в т.ч.: ^Субсидии на обеспечение деятельности средства районного бюджета: оплата труда - 4000,1; услуги связи - 51,0; услуги по сод.имущества - 72,9; прочие услуги - 39,0; приобретение основных средств - 39,6; приобретение мат.запасов - 79,6.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>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 - 14823,4</t>
    </r>
    <r>
      <rPr>
        <sz val="12"/>
        <color theme="1"/>
        <rFont val="Times New Roman"/>
        <family val="1"/>
        <charset val="204"/>
      </rPr>
      <t xml:space="preserve"> из них: ^Субсидии на обеспечение деятельности средства районного бюджета: оплата труда - 12686,1; услуги связи - 70,6; транспортные услуги - 5,0; коммунальные услуги - 193,3; услуги по сод.имущества - 275,5; прочие услуги - 955,7; прочие расходы - 327,7; приобретение основных средств - 103,7; приобретение мат.запасов - 205,8.                                                                                              </t>
    </r>
  </si>
  <si>
    <r>
      <rPr>
        <b/>
        <u/>
        <sz val="12"/>
        <rFont val="Times New Roman"/>
        <family val="1"/>
        <charset val="204"/>
      </rPr>
      <t xml:space="preserve">Выявление и поддержка одаренных детей и талантливой молодежи   </t>
    </r>
    <r>
      <rPr>
        <sz val="12"/>
        <rFont val="Times New Roman"/>
        <family val="1"/>
        <charset val="204"/>
      </rPr>
      <t xml:space="preserve">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1.Создание условия для обеспечения современного качества образования - 125,9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Участие обучающихся (команд школьников) и их сопровождающих (руководителей) в республиканских, межрегиональных, всероссийских учебно-тренировочных сборах, спортивных соревнованиях, школах для одаренных детей и других международных и всероссийских мероприятиях: ^поездка в г. Красноярск, г. Москва спортсменов МБОУ "Доможаковская СОШ"- транспортные расходы - 79,6; ^Церемония награждения выпускников - 46,3</t>
    </r>
  </si>
  <si>
    <r>
      <rPr>
        <b/>
        <sz val="12"/>
        <rFont val="Times New Roman"/>
        <family val="1"/>
        <charset val="204"/>
      </rPr>
      <t>Мероприятия, направленные на патриотическое воспитание граждан - 95,0,</t>
    </r>
    <r>
      <rPr>
        <sz val="12"/>
        <rFont val="Times New Roman"/>
        <family val="1"/>
        <charset val="204"/>
      </rPr>
      <t xml:space="preserve"> в т.ч.:                                                                  Конкурс музеев и музейных комнат «Ожили в памяти мгновенья» - 5,0; Физкультурно-оздоровительная работа в образовательных учреждениях - 4,0; Конкурсы, мероприятия среди ОУ патриотической направленности - 10,0; Районный финал военно–спортивной игры «Зарница» - 22,0; Военно-полевые сборы среди старшекласснико - 34,9; Спартакиада молодежи допризывного возраста - 11,3; Сопровождение детей команда "Ирбис" - 7,8</t>
    </r>
  </si>
  <si>
    <r>
      <rPr>
        <b/>
        <sz val="12"/>
        <rFont val="Times New Roman"/>
        <family val="1"/>
        <charset val="204"/>
      </rPr>
      <t xml:space="preserve">1.Органы местного самоуправления - 2055,7 </t>
    </r>
    <r>
      <rPr>
        <sz val="12"/>
        <rFont val="Times New Roman"/>
        <family val="1"/>
        <charset val="204"/>
      </rPr>
      <t xml:space="preserve">в т.ч. заработная плата - 1426,4; начисления на выплаты по оплате труда - 490,2; услуги связи - 32,6; работы, услуги по содержанию имущества - 16,0; прочие работы, услуги - 52,7; прочие расходы - 12,1; увеличение стоимости основных средств - 4,6; увеличение стоимости материальных запасов - 21,1. 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2.Обеспечение деятельности подведомственных учреждений - 8749,4 </t>
    </r>
    <r>
      <rPr>
        <sz val="12"/>
        <rFont val="Times New Roman"/>
        <family val="1"/>
        <charset val="204"/>
      </rPr>
      <t>в т.ч. заработная плата - 6338,0; начисления на выплаты по оплате труда - 2023,2; услуги связи - 20,2; работы, услуги по содержанию имущества - 20,8; прочие работы, услуги - 126,8; пеня - 35,6; увеличение стоимости основных средств - 18,0; увеличение стоимости материальных запасов - 166,8.</t>
    </r>
  </si>
  <si>
    <r>
      <rPr>
        <b/>
        <sz val="12"/>
        <rFont val="Times New Roman"/>
        <family val="1"/>
        <charset val="204"/>
      </rPr>
      <t>Поддержка субъектов малого и среднего бизнеса                                                                                                                                 1.Иные мероприятия в сфере поддержки малого и среднего предпринимательства                                                                                                   ^</t>
    </r>
    <r>
      <rPr>
        <sz val="12"/>
        <rFont val="Times New Roman"/>
        <family val="1"/>
        <charset val="204"/>
      </rPr>
      <t>Организация и проведение районных конкурсов: "Предприниматель года" - 38,4                                                                                            ^Проведен Совет по предпринимательству МО Усть-Абаканский район 22 февраля 2018г.</t>
    </r>
  </si>
  <si>
    <r>
      <rPr>
        <b/>
        <sz val="12"/>
        <rFont val="Times New Roman"/>
        <family val="1"/>
        <charset val="204"/>
      </rPr>
      <t>Мероприятия в области государственной поддержки негосударственных некоммерческих организаций - 248,3</t>
    </r>
    <r>
      <rPr>
        <sz val="12"/>
        <rFont val="Times New Roman"/>
        <family val="1"/>
        <charset val="204"/>
      </rPr>
      <t>, в том числе: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^</t>
    </r>
    <r>
      <rPr>
        <sz val="12"/>
        <rFont val="Times New Roman"/>
        <family val="1"/>
        <charset val="204"/>
      </rPr>
      <t xml:space="preserve">Мероприятия, направленные на формирование здорового образа жизни - 4,9;                                                                                           ^Мероприятия в области государственной поддержки негосударственных некоммерческих организаций - 243,3                                                                                                                                                 </t>
    </r>
  </si>
  <si>
    <r>
      <rPr>
        <sz val="12"/>
        <rFont val="Times New Roman"/>
        <family val="1"/>
        <charset val="204"/>
      </rPr>
      <t xml:space="preserve">2.3.Мероприятия по поддержке и развитию культуры, искусства и архивного дела  - </t>
    </r>
    <r>
      <rPr>
        <b/>
        <sz val="12"/>
        <rFont val="Times New Roman"/>
        <family val="1"/>
        <charset val="204"/>
      </rPr>
      <t>367,7</t>
    </r>
    <r>
      <rPr>
        <sz val="12"/>
        <rFont val="Times New Roman"/>
        <family val="1"/>
        <charset val="204"/>
      </rPr>
      <t xml:space="preserve">, в том числе: Обслуживание газовой гарелки - 22,5; Ремонт центрадьной площади мемориал-музея - 88,0; Демонстрация музык.фейерверка - 100,0; Изготовление гранитных плит - 20,0; Противоклещ.обработка - 6,5; Батарея салютов - 50,0; Баннеры - 15,0; Композиция из шаров - 15,0; Поздравление ветеранов - 30,0; Возложение цветов - 10,0;  Конкурс рисунков, посвящ.ВОВ - 5,0; Встреча за круглым столом - 3,0; День памяти - 2,7                                                                                                                                                                                 2.4.Поддержка отрасли культуры - </t>
    </r>
    <r>
      <rPr>
        <b/>
        <sz val="12"/>
        <rFont val="Times New Roman"/>
        <family val="1"/>
        <charset val="204"/>
      </rPr>
      <t>100,0 (РФ)</t>
    </r>
    <r>
      <rPr>
        <sz val="12"/>
        <rFont val="Times New Roman"/>
        <family val="1"/>
        <charset val="204"/>
      </rPr>
      <t xml:space="preserve"> лучшее учреждение культуры - МАУК "Салбык"     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3.Развитие архивного дела - 159,6: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3.1.Арендная плата за пользование помещением под архив - 159,6       </t>
    </r>
    <r>
      <rPr>
        <b/>
        <sz val="12"/>
        <rFont val="Times New Roman"/>
        <family val="1"/>
        <charset val="204"/>
      </rPr>
      <t xml:space="preserve"> </t>
    </r>
  </si>
  <si>
    <r>
      <t xml:space="preserve">1.Поддержка одаренных детей и молодежи - 169,0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1.1.Мероприятия по поддержке и развитию культуры, искусства и архивного дела - 25,0 Приобретение костюмов для ДШИ                                                                                                                                                                                                                                                                1.2.Капитальный ремонт в муниципальных учреждениях, в том числе ПСД - 144,0 Замена окон в ДШИ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 2.Развитие и поддержка народного творчества - 377,1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2.1.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Мероприятия по поддержке и развитию культуры, искусства и архивного дела: Районная выставка-конкурс детского декаративно-прикладного творчества "Букет дляы мамы" - 11,0; Районная выставка детского декаративно-прикладного творчества "Герои сказок и мультфильмов" - 27,0; Конкурс "Пасхальное чудо" - 8,0; "Пой, казачья душа...." - 30,0; "День России" - 16,0; Мероприятия, посвященные летнему отдыху детей - 20,0; Металлический забор - 55,7; Юрта Окфорд - 43,0; Напольное покрытие - 12,9; Костюмы - 39,4; Оформление "Алтын Стол" и "Айран" - 30,0; Оформление юрты, мастер-классы - 30,0; Оформление площадки "Ой ын"-"Игра" - 5,0; Оформление подворья "Летняя усадьба" - 30,0; Республиканский праздник "Тун Пайрам" - 19,1.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3.Гармонизация отношений в Усть-Абаканском районе Республики Хакасия и их этнокультурное развитие - 28,9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3.1.Мероприятия в сфере развития и гармонизации межнациональных отношений - 28,9 чувашские книги.</t>
    </r>
  </si>
  <si>
    <r>
      <rPr>
        <b/>
        <sz val="12"/>
        <rFont val="Times New Roman"/>
        <family val="1"/>
        <charset val="204"/>
      </rPr>
      <t xml:space="preserve">1.Улучшение жилищных условий граждан, молодых семей и молодых специалистов, проживающих в сельской местности: </t>
    </r>
    <r>
      <rPr>
        <sz val="12"/>
        <rFont val="Times New Roman"/>
        <family val="1"/>
        <charset val="204"/>
      </rPr>
      <t xml:space="preserve">3898,4 </t>
    </r>
    <r>
      <rPr>
        <b/>
        <sz val="12"/>
        <rFont val="Times New Roman"/>
        <family val="1"/>
        <charset val="204"/>
      </rPr>
      <t xml:space="preserve">из них: 667,3 (МБ), 291,0 (РХ), 2940,2 (РФ), </t>
    </r>
    <r>
      <rPr>
        <sz val="12"/>
        <rFont val="Times New Roman"/>
        <family val="1"/>
        <charset val="204"/>
      </rPr>
      <t xml:space="preserve">в т.ч. по категориям:                                                                                                                                                                           - "молодые семьи и молодые специалисты" 3 чел. - 2331,5, в т.ч. 399,1(МБ); 174,0(РХ); 1758,4(РФ) - общая площадь приобретенного жилья составила - 153,1 кв.м.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"граждане" 1 чел. - 1566,9, в т.ч. 268,2(МБ); 117,0(РХ); 1181,8(РФ) общая площадь приобретенного жилья составила - 111,0 кв.м.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2.Обеспечение сельских населенных пунктов объектами социальной и инженерной инфраструктуры: </t>
    </r>
    <r>
      <rPr>
        <sz val="12"/>
        <rFont val="Times New Roman"/>
        <family val="1"/>
        <charset val="204"/>
      </rPr>
      <t xml:space="preserve">Начато стр-во водопровода в а.Чарков. Ведуться земляные работы (выкопана магистральная траншея под укладку труб) </t>
    </r>
  </si>
  <si>
    <r>
      <rPr>
        <b/>
        <sz val="12"/>
        <rFont val="Times New Roman"/>
        <family val="1"/>
        <charset val="204"/>
      </rPr>
      <t xml:space="preserve">Обеспечение развития отрасли культуры: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1. Обеспечение деятельности подведомственных учреждений (РДК Дружба, ДК им.Гагарина) </t>
    </r>
    <r>
      <rPr>
        <sz val="12"/>
        <rFont val="Times New Roman"/>
        <family val="1"/>
        <charset val="204"/>
      </rPr>
      <t xml:space="preserve">- </t>
    </r>
    <r>
      <rPr>
        <b/>
        <sz val="12"/>
        <rFont val="Times New Roman"/>
        <family val="1"/>
        <charset val="204"/>
      </rPr>
      <t>11127,0</t>
    </r>
    <r>
      <rPr>
        <sz val="12"/>
        <rFont val="Times New Roman"/>
        <family val="1"/>
        <charset val="204"/>
      </rPr>
      <t xml:space="preserve">, в т.ч.: заработная плата - 6777,1; начисления на выплаты по оплате труда - 2081,6; услуги связи - 52,0;  коммунальные услуги - 1311,9; работы, услуги по содержанию имущества - 196,9; прочие работы, услуги - 232,9; прочие расходы (пени, гос.пошлины, налог на имущество) - 416,7; увеличение стоимости основных средств - 2,7; увеличение стоимости материальных запасов - 55,2.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2. Мероприятия по поддержке и развитию культуры, искусства и архивного дела - 186,7:   </t>
    </r>
    <r>
      <rPr>
        <sz val="12"/>
        <rFont val="Times New Roman"/>
        <family val="1"/>
        <charset val="204"/>
      </rPr>
      <t xml:space="preserve">                                                             День работников культуры - 30,0, республиканский праздник "ЧылПазы"- 25,0; Районный конкурс чтецов и авторов-любителей "Несу Родину в душе" - 10,0; Хакасский национальный костюм - 35,0; Смотр-конкурс "Разноцветье народных талантов" - 8,0; Фестиваль конкурс военно-патриотической песни "Она звучит не умирая" - 10,0; Тематическая выставка "Наша слава и наша память" - 5,0; Конкурс плакатов "Мир важней всего на свете" - 5,0; Митинг, посвященный 73 готовщине в ВОВ - 27,0; Концерт ансамбля народной песни "Добро" "Пой, казачья душа..." - 5,0; Конкурс детского художественного чтения "Поэтическая весна" - 5,7; Республика.праздник "Уртун Тойы" - 21,0.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3.Капитальный ремонт в муниципальных учреждениях, в том числе ПСД - 4402,1 </t>
    </r>
    <r>
      <rPr>
        <sz val="12"/>
        <rFont val="Times New Roman"/>
        <family val="1"/>
        <charset val="204"/>
      </rPr>
      <t xml:space="preserve">Капитальный ремонт крыши ДК им. Ю.А.Гагарина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4.Компенсация расходов местных бюджетов по оплате труда работникам сферы на 2018 год - 1349,3 (РХ)                                                                                                                                                                                                                 5.Обеспечение развития и укрепления материально-технической базы домов культуры в населенных пунктах с числом жителей до 50 тысяч человек - </t>
    </r>
    <r>
      <rPr>
        <sz val="12"/>
        <rFont val="Times New Roman"/>
        <family val="1"/>
        <charset val="204"/>
      </rPr>
      <t xml:space="preserve">2055,2, в т.ч. </t>
    </r>
    <r>
      <rPr>
        <b/>
        <sz val="12"/>
        <rFont val="Times New Roman"/>
        <family val="1"/>
        <charset val="204"/>
      </rPr>
      <t>27,4 (МБ); 182,5 (РХ); 1845,3 (РФ)</t>
    </r>
    <r>
      <rPr>
        <sz val="12"/>
        <rFont val="Times New Roman"/>
        <family val="1"/>
        <charset val="204"/>
      </rPr>
      <t xml:space="preserve">: Приобретение театральных кресел, текущий ремонт домов культуры, приобретение оборудования.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6.Поддержка отрасли культуры - 100,0 (РФ) </t>
    </r>
    <r>
      <rPr>
        <sz val="12"/>
        <rFont val="Times New Roman"/>
        <family val="1"/>
        <charset val="204"/>
      </rPr>
      <t>Усть-Бюрский СДК</t>
    </r>
  </si>
  <si>
    <r>
      <rPr>
        <b/>
        <sz val="12"/>
        <rFont val="Times New Roman"/>
        <family val="1"/>
        <charset val="204"/>
      </rPr>
      <t xml:space="preserve">1. Обеспечение деятельности подведомственных учреждений </t>
    </r>
    <r>
      <rPr>
        <sz val="12"/>
        <rFont val="Times New Roman"/>
        <family val="1"/>
        <charset val="204"/>
      </rPr>
      <t xml:space="preserve">- </t>
    </r>
    <r>
      <rPr>
        <b/>
        <sz val="12"/>
        <rFont val="Times New Roman"/>
        <family val="1"/>
        <charset val="204"/>
      </rPr>
      <t xml:space="preserve">1000,2 </t>
    </r>
    <r>
      <rPr>
        <sz val="12"/>
        <rFont val="Times New Roman"/>
        <family val="1"/>
        <charset val="204"/>
      </rPr>
      <t xml:space="preserve">в т.ч. заработная плата - 716,5;  начисления на выплаты по оплате труда - 230,8; командировочные - 4,9; услуги связи - 19,8; прочие работы, услуги - 12,4; пеня - 6,3; увеличение стоимости материальных запасов - 9,5.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 Мероприятия в области молодежной политики - 198,9</t>
    </r>
    <r>
      <rPr>
        <sz val="12"/>
        <rFont val="Times New Roman"/>
        <family val="1"/>
        <charset val="204"/>
      </rPr>
      <t xml:space="preserve"> в т.ч.:  "Встреча трех поколений" - 3,4; "Весна в Хакасии" - 1,4; "Военно-патриотический слет "Патриот" - 23,9; Акция "Чистое небо"- 17,0; Макет автомата массогаборитный АК-47 - 14,6; Семинар-совещание в г.Новосибирск - 4,9; Экологическая акция "Чистые игры"- 32,8; Квест "Здоровье это просто" - 2,7; Районный слет молодежных добровольческих отрядов "Живи ярко, твори добро" - 33,3; Встреча в а.Доможаков "От поколения к поколению" - 4,0; Книжки волонтера - 12,7; Опл по дог (благоустр.тер.) - 27,9; 9мая - 20,3.</t>
    </r>
  </si>
  <si>
    <r>
      <rPr>
        <b/>
        <sz val="12"/>
        <rFont val="Times New Roman"/>
        <family val="1"/>
        <charset val="204"/>
      </rPr>
      <t xml:space="preserve">1.Создание общих условий функционирования сельского хозяйства - 30,0 </t>
    </r>
    <r>
      <rPr>
        <sz val="12"/>
        <rFont val="Times New Roman"/>
        <family val="1"/>
        <charset val="204"/>
      </rPr>
      <t xml:space="preserve">формирование призового фонда финала республиканских сельских-спортивных скачек.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2.Обеспечение деятельности управления землепользования - 4453,2</t>
    </r>
    <r>
      <rPr>
        <sz val="12"/>
        <rFont val="Times New Roman"/>
        <family val="1"/>
        <charset val="204"/>
      </rPr>
      <t xml:space="preserve">: из них: заработная плата - 2691,7; начисления на выплаты по оплате труда - 350,3; услуги связи - 91,5; коммунальные услуги - 413,6; работы, услуги по содержанию имущества - 121,7; прочие работы, услуги - 308,5; прочие расходы - 1,5; увеличение стоимости основных средств - 30,2; увеличение стоимости материальных запасов - 381,1; пени - 17,1; имущественный и транспортный налог - 34,1;.неустойка - 7,2; штраф - 4,7.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3.Содержание объекта по утилизации - </t>
    </r>
    <r>
      <rPr>
        <sz val="12"/>
        <rFont val="Times New Roman"/>
        <family val="1"/>
        <charset val="204"/>
      </rPr>
      <t>716,8</t>
    </r>
    <r>
      <rPr>
        <b/>
        <sz val="12"/>
        <rFont val="Times New Roman"/>
        <family val="1"/>
        <charset val="204"/>
      </rPr>
      <t xml:space="preserve"> из них:                                                                                                             ^</t>
    </r>
    <r>
      <rPr>
        <sz val="12"/>
        <rFont val="Times New Roman"/>
        <family val="1"/>
        <charset val="204"/>
      </rPr>
      <t xml:space="preserve">Охрана биотермической ямы </t>
    </r>
    <r>
      <rPr>
        <b/>
        <sz val="12"/>
        <rFont val="Times New Roman"/>
        <family val="1"/>
        <charset val="204"/>
      </rPr>
      <t xml:space="preserve">- 146,2 </t>
    </r>
    <r>
      <rPr>
        <sz val="12"/>
        <rFont val="Times New Roman"/>
        <family val="1"/>
        <charset val="204"/>
      </rPr>
      <t xml:space="preserve">(заработная плата согласно договора);                                                                                 ^Осуществление отдельных государственных полномочий по предупреждению и ликвидации болезней животных - </t>
    </r>
    <r>
      <rPr>
        <b/>
        <sz val="12"/>
        <rFont val="Times New Roman"/>
        <family val="1"/>
        <charset val="204"/>
      </rPr>
      <t>570,6 (РХ)</t>
    </r>
    <r>
      <rPr>
        <sz val="12"/>
        <rFont val="Times New Roman"/>
        <family val="1"/>
        <charset val="204"/>
      </rPr>
      <t xml:space="preserve"> (заработная плата - 384,9; страховые взносы - 130,6; прочие работы, услуги - 4,1; увеличение стоимости материальных запасов - 51,0)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</si>
  <si>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2"/>
        <rFont val="Times New Roman"/>
        <family val="1"/>
        <charset val="204"/>
      </rPr>
      <t>Развитие дошкольного образования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1.Обеспечение деятельности подведомственных учреждений (Дошкольные организации)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- 26620,7</t>
    </r>
    <r>
      <rPr>
        <sz val="12"/>
        <rFont val="Times New Roman"/>
        <family val="1"/>
        <charset val="204"/>
      </rPr>
      <t xml:space="preserve">, из них: Субсидии на выполнения муниципального задания: оплата труда - 12957,4; услуги связи - 35,2; транспортные услуги - 99,8; коммунальные услуги - 5415,7; услуги по сод.имущества - 1384,0; прочие услуги - 455,3; прочие расходы - 5627,3; приобретение основных средств - 147,6; приобретение мат.запасов - 498,4.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 Капитальный ремонт в муниципальных учреждениях, в том числе проектно-сметная документация - 106,6</t>
    </r>
    <r>
      <rPr>
        <sz val="12"/>
        <rFont val="Times New Roman"/>
        <family val="1"/>
        <charset val="204"/>
      </rPr>
      <t>, в том числе: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^</t>
    </r>
    <r>
      <rPr>
        <sz val="12"/>
        <rFont val="Times New Roman"/>
        <family val="1"/>
        <charset val="204"/>
      </rPr>
      <t xml:space="preserve">Установка противопожарной двери д/с Ромашка - 25,0;  ^Капитальный ремонт системы видеонаблюдения д/с Рябинушка - 28,8;  ^Капитальный ремонт АУПС д/с Рябинушка - 52,8.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3.Мероприятия по развитию дошкольного образования - 1479,4</t>
    </r>
    <r>
      <rPr>
        <sz val="12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^Обучение по мерам пожарной безопасности - 5,2;  ^Замена оконных блоков д/с Солнышко - 150,0;  ^Устройство приточно-вытяжной системы вентиляции: д/с Ласточка-30,0;  ^Испытание пожарных кранов - 19,1;  ^Проверка качества огнезащитной обработки деревянных конструкций д/с Родничок - 3,0;  ^Спец. оценка условий труда - 62,5;                                                                                                                                      ^Приобретение оборудования и инвентаря для пищеблоков - 87,3;  ^Обучение по охране труда д/с Рябинушка - 6,0;                                                                                                                                                                  ^Монтаж теплоизоляции д/с Рябинушка - 25,0;  ^Ремонт освещения - 47,2;  ^Приобретение мебели д/с Солнышко - 51,6;  ^Ремонт системы отопления д/с Ласточка - 348,3; ^Ремонт помещений (д/с Звездочка-343,9, д/с Аленушка - 237,0) - 580,9; ^Ремонт АУПС д/с Солнышко - 23,0; ^Ремонт канализации д/с Ласточка - 40,3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</si>
  <si>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2"/>
        <rFont val="Times New Roman"/>
        <family val="1"/>
        <charset val="204"/>
      </rPr>
      <t xml:space="preserve">4.Обеспечение государственных гарантий реализации прав на получение общедоступного и бесплатного дошкольного образования - 62534,4 (РХ):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^Субсидии на выполнения муниципального задания: из средств республиканского бюджета на оплату труда - 62293,8 услуги связи - 74,9; прочие услуги - 150,7; приобретение основных средств - 5,0; приобретение мат.запасов - 10,0.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5.Компенсация расходов местных бюджетов по оплате труда работникам бюджетной сферы на 2018 год - 1115,3 (РХ)</t>
    </r>
  </si>
  <si>
    <r>
      <rPr>
        <b/>
        <u/>
        <sz val="12"/>
        <rFont val="Times New Roman"/>
        <family val="1"/>
        <charset val="204"/>
      </rPr>
      <t>Развитие начального общего, основного общего, среднего общего образования</t>
    </r>
    <r>
      <rPr>
        <sz val="12"/>
        <rFont val="Times New Roman"/>
        <family val="1"/>
        <charset val="204"/>
      </rPr>
      <t xml:space="preserve">                                                           </t>
    </r>
    <r>
      <rPr>
        <b/>
        <sz val="12"/>
        <rFont val="Times New Roman"/>
        <family val="1"/>
        <charset val="204"/>
      </rPr>
      <t>1.Обеспечение деятельности подведомственных учреждений (Общеобразовательные организации) - 75688,6:</t>
    </r>
    <r>
      <rPr>
        <sz val="12"/>
        <rFont val="Times New Roman"/>
        <family val="1"/>
        <charset val="204"/>
      </rPr>
      <t xml:space="preserve"> из них: Субсидии на выполнения муниципального задания из средств МБ: оплата труда - 6794,2; услуги связи - 148,0; транспортные услуги - 1732,7; коммунальные услуги - 25478,7; аренда - 49,6; услуги по сод.имущества - 7301,1; прочие услуги - 2530,8; прочие расходы - 23920,9; приобретение основных средств - 148,9; приобретение мат.запасов - 7583,7.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 Строительство, реконструкция объектов муниципальной собственности, в том числе разработка проектно-сметной документации - 2073,8</t>
    </r>
    <r>
      <rPr>
        <sz val="12"/>
        <rFont val="Times New Roman"/>
        <family val="1"/>
        <charset val="204"/>
      </rPr>
      <t>, в том числе: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^ПСД на строительство школы в д. Чапаево-1500,0; ^Проверка достоверности стоимости ПСД - 20,0; ^Экспертиза, изыскательные работы в д. Чапаево - 553,8.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3. Капитальный ремонт в муниципальных учреждениях, в том числе проектно-сметная документация - 1936,5</t>
    </r>
    <r>
      <rPr>
        <sz val="12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^Пожарная безопасность: установка входных, межэтажных, эвакуационных дверей, ремонт АУПС - 674,9;   ^Разработка ПСД на капитальный ремонт (замена оконных блоков) Весенненская СОШ - 150,0;  ^Проверка достоверности стоимости ПСД на капитальный ремонт Весенненская СОШ - 25,0; ^Обследование и разработка ПСД на капитальный ремонт спортивного зала Расцветская СОШ - 99,0; ^Государственная экспертиза ПСД на капитальный ремонт спортивного зала Расцветская СОШ - 56,9;  ^Проверка достоверности стоимости ПСД на капитальный ремонт спорт.зала Расцветская СОШ - 10,0; ^Разработка ПСД на капитальный ремонт здания В-Биджинская СОШ - 96,5;   ^Проверка достоверности стоимости ПСД на капитальный ремонт здания В-Биджинская СОШ - 10,0;  ^Государственная экспертиза ПСД на капитальный ремонт здания В-Биджинская СОШ - 217,6;   ^Визуальное обсл-ние и выдача заключения о возмож. проведения кап.ремонта В-Биджинская СОШ - 53,0; ^Подготовка документов для проверки ПСД по капитальному ремонту кровли Усть-Абаканская СОШ-10,0;  ^Разработка ПСД на капитальный ремонт кровли Усть-Абаканская СОШ - 320,0; ^Проверка достоверности ПСД на капитальный ремонт кровли Усть-Абаканская СОШ - 10,0;  ^Гос.экспертиза ПСД на капитальный ремонт кровли Усть-Абаканская СОШ - 203,6.                                 </t>
    </r>
  </si>
  <si>
    <r>
      <rPr>
        <b/>
        <sz val="12"/>
        <color theme="1"/>
        <rFont val="Times New Roman"/>
        <family val="1"/>
        <charset val="204"/>
      </rPr>
      <t>4. Создание условия для обеспечения современного качества образования - 4551,1</t>
    </r>
    <r>
      <rPr>
        <sz val="12"/>
        <color theme="1"/>
        <rFont val="Times New Roman"/>
        <family val="1"/>
        <charset val="204"/>
      </rPr>
      <t>, в том числе:</t>
    </r>
    <r>
      <rPr>
        <b/>
        <sz val="12"/>
        <color theme="1"/>
        <rFont val="Times New Roman"/>
        <family val="1"/>
        <charset val="204"/>
      </rPr>
      <t xml:space="preserve">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^Определение категории помещения по взрыво-пожарной опасности Весенненская СОШ - 15,0; ^Установка противожарных дверей, люков НШ Росток - 43,0;  ^Спец. оценка условий труда - 179,3; ^Ремонт освещения, электрооборудования (Весенненская СОШ-45,6, Усть-Абаканская СОШ-200,0; Чарковская СОШИ - 400,0) - 645,6;  ^Ремонт помещений Усть-Абаканская СОШ - 567,9;  ^Установка АУПС В-Биджинская СОШ - 44,9;  ^Ремонт АУПС: Чарковская СОШИ - 71,3; ^Ремонт канализации (Доможаковская СОШ-43,6, Московская СОШ-25,6, Солнечная СОШ-190,0) - 259,2;  ^Испытание пожарных кранов - 46,5;  ^Монтаж кондиционера Райковская СОШ - 48,2;                                                                                                                                                                                                                                                                                                                                                                  ^Обучение по мерам пожарной безопасности - 31,2; ^Демонтаж, монтаж котельного оборудования (Московская СОШ-191,8, Весенненская СОШ-215,0) - 406,8;  ^Проверка качества огнезащитной обработки деревянных конструкций - 33,0; ^Ремонт спортивного зала Опытненская СОШ - 106,4;   ^Замена окон (Сапоговская СОШ-31,5, Усть-Абаканская СОШ-184,0) - 215,5;  ^Санитарная безопасность: приобретение оборудования и инвентаря для медицинских кабинетов - 44,0;  ^Санитарная безопасность: приобретение оборудования и инвентаря для пищеблоков - 85,0; ^Проект санитарно-защитной зоны водозаборной скважины Сапоговская СОШ - 40,0;  ^Составление заключения по условиям водоснабжения Чапаевская ООШ - 10,0;  ^Приобретение школьной мебели (Сапоговская СОШ-109,7, Чарковская СОШИ - 35,5, Весенненская СОШ-485,7, Опытненская СОШ - 28,3) - 659,1; ^Санитарная безопасность: устройство приточно-вытяжной вентиляции в пищеблоке, мастерской Московская СОШ - 230,0; ^Антитеррористическая безопасность - установка систем видеонаблюдения (В-Биджинская СОШ-83,0, Солнечная СОШ - 100,0, Доможаковская СОШ - 100,0) - 283,0; ^Обучение по охране труда - 15,0; ^Электробезопасность - обучение и аттестация кочегаров, рабочих по бойлеру для работы в котельных Сапоговская СОШ - 5,0; ^Приобретение насоса в кательную Весенненская СОШ - 63,0;  ^Приобретение огнетушителей и противопожарных.знаков Опытненская СОШ-11,8; ^Ремонт системы отопления (В-Биджинская СОШ - 100,0, Расцветская СОШ - 60,0, Доможаковская СОШ-106,37, Опытненская СОШ - 60,0) - 326,4;  ^Приобретение строительных материалов для ремонта помещения Усть-Абаканская СОШ - 50,0; ^Проведение дня учителя - 15,0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</si>
  <si>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r>
      <rPr>
        <b/>
        <sz val="12"/>
        <color theme="1"/>
        <rFont val="Times New Roman"/>
        <family val="1"/>
        <charset val="204"/>
      </rPr>
      <t>Поддержка граждан старшего поколения -</t>
    </r>
    <r>
      <rPr>
        <sz val="12"/>
        <color theme="1"/>
        <rFont val="Times New Roman"/>
        <family val="1"/>
        <charset val="204"/>
      </rPr>
      <t xml:space="preserve"> 238,4 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1. Предоставление Усть-Абаканскому районному обществу ветеранов финансовой поддержки на осуществление уставной деятельности </t>
    </r>
    <r>
      <rPr>
        <sz val="12"/>
        <color theme="1"/>
        <rFont val="Times New Roman"/>
        <family val="1"/>
        <charset val="204"/>
      </rPr>
      <t xml:space="preserve">- </t>
    </r>
    <r>
      <rPr>
        <b/>
        <sz val="12"/>
        <color theme="1"/>
        <rFont val="Times New Roman"/>
        <family val="1"/>
        <charset val="204"/>
      </rPr>
      <t>227,9</t>
    </r>
    <r>
      <rPr>
        <sz val="12"/>
        <color theme="1"/>
        <rFont val="Times New Roman"/>
        <family val="1"/>
        <charset val="204"/>
      </rPr>
      <t xml:space="preserve"> в т.ч. заработная плата - 163,4; страховые взносы - 48,2; услуги связи - 14,9; услуги банка - 1,4;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2. Мероприятия в области системы реабилитации и социальной интеграции ветеранов и инвалидов - 10,5</t>
    </r>
    <r>
      <rPr>
        <sz val="12"/>
        <color theme="1"/>
        <rFont val="Times New Roman"/>
        <family val="1"/>
        <charset val="204"/>
      </rPr>
      <t xml:space="preserve"> в т.ч. цикл мероприятий к Дню Победы – 5,0, культурно-массовые мероприятии – 5,5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</si>
  <si>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r>
      <t xml:space="preserve">Формирование благоприятной среды для жизнедеятельности инвалидов </t>
    </r>
    <r>
      <rPr>
        <sz val="12"/>
        <color theme="1"/>
        <rFont val="Times New Roman"/>
        <family val="1"/>
        <charset val="204"/>
      </rPr>
      <t xml:space="preserve">- 267,7  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                                  1. Предоставление Усть-Абаканскому районному обществу ветеранов финансовой поддержки на осуществление уставной деятельности - 238,7 </t>
    </r>
    <r>
      <rPr>
        <sz val="12"/>
        <color theme="1"/>
        <rFont val="Times New Roman"/>
        <family val="1"/>
        <charset val="204"/>
      </rPr>
      <t xml:space="preserve">в т.ч. (заработная плата - 182,1; начисления на выплаты по оплате труда - 54,9; услуги связи - 1,2; услуги банка - 0,3; почтовые расходы - 0,2).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>2.Другие мероприятия в области системы реабилитации и социальной интеграции ветеранов и инвалидов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- 29,0</t>
    </r>
    <r>
      <rPr>
        <sz val="12"/>
        <color theme="1"/>
        <rFont val="Times New Roman"/>
        <family val="1"/>
        <charset val="204"/>
      </rPr>
      <t>, в том числе: проведение соревнований по настольным играм - 1,0; проведение районной спартакиады по легкой атлетике - 1,0; цикл мероприятий, посвященных Дню пожилого человека - 27,0.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</t>
    </r>
  </si>
  <si>
    <r>
      <rPr>
        <b/>
        <sz val="12"/>
        <rFont val="Times New Roman"/>
        <family val="1"/>
        <charset val="204"/>
      </rPr>
      <t xml:space="preserve">1. Социальные выплаты гражданам - </t>
    </r>
    <r>
      <rPr>
        <sz val="12"/>
        <rFont val="Times New Roman"/>
        <family val="1"/>
        <charset val="204"/>
      </rPr>
      <t xml:space="preserve">3807,7,  из них: </t>
    </r>
    <r>
      <rPr>
        <b/>
        <sz val="12"/>
        <rFont val="Times New Roman"/>
        <family val="1"/>
        <charset val="204"/>
      </rPr>
      <t xml:space="preserve"> 3263,5 (МБ), 544,2 (РХ)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^Доплаты к пенсиям муниципальным служащим - 3086,6; ^Оказание материальной помощи малообеспеченным категориям населения - 90,0 (8 чел.); ^Обеспечение мер социальной поддержки специалистов культуры, проживающих в сельской местности - 66,8 (компенсация за комунальные услуги пенсионерам); ^Оказание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- 20,0; ^Осуществление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 - 544,2 (РХ) (компенсация за комунальные услуги работающим)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2.Осуществление государственных полномочий по выплатам гражданам, имеющим детей - 2699,8 (РХ) ^</t>
    </r>
    <r>
      <rPr>
        <sz val="12"/>
        <rFont val="Times New Roman"/>
        <family val="1"/>
        <charset val="204"/>
      </rPr>
      <t>Компенсация части родительской платы за присмотр и уход за ребенком в муниципальных образовательных организациях</t>
    </r>
  </si>
  <si>
    <r>
      <rPr>
        <b/>
        <sz val="12"/>
        <rFont val="Times New Roman"/>
        <family val="1"/>
        <charset val="204"/>
      </rPr>
      <t>1.Обеспечение деятельности подведомственных учреждений ("Единая дежурная диспетчерская служба") -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1652,9</t>
    </r>
    <r>
      <rPr>
        <sz val="12"/>
        <rFont val="Times New Roman"/>
        <family val="1"/>
        <charset val="204"/>
      </rPr>
      <t xml:space="preserve">, из них заработная плата - 1305,1; страховые взносы - 346,6; приобретение основных средств - 1,2.                                                                                                                                                                                                            
</t>
    </r>
    <r>
      <rPr>
        <b/>
        <sz val="12"/>
        <rFont val="Times New Roman"/>
        <family val="1"/>
        <charset val="204"/>
      </rPr>
      <t>2.Мероприятия по защите населения Усть-Абаканского района от чрезвычайных ситуаций, пожарной безопасности и безопасности на водных объектах - 38,8</t>
    </r>
    <r>
      <rPr>
        <sz val="12"/>
        <rFont val="Times New Roman"/>
        <family val="1"/>
        <charset val="204"/>
      </rPr>
      <t xml:space="preserve"> приобретение радиостанций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3.Мероприятия по защите населения от чрезвычайных ситуаций, пожарной безопасности и безопасности на водных объектах - </t>
    </r>
    <r>
      <rPr>
        <sz val="12"/>
        <rFont val="Times New Roman"/>
        <family val="1"/>
        <charset val="204"/>
      </rPr>
      <t>1 147,8</t>
    </r>
    <r>
      <rPr>
        <b/>
        <sz val="12"/>
        <rFont val="Times New Roman"/>
        <family val="1"/>
        <charset val="204"/>
      </rPr>
      <t>,</t>
    </r>
    <r>
      <rPr>
        <sz val="12"/>
        <rFont val="Times New Roman"/>
        <family val="1"/>
        <charset val="204"/>
      </rPr>
      <t xml:space="preserve"> из них </t>
    </r>
    <r>
      <rPr>
        <b/>
        <sz val="12"/>
        <rFont val="Times New Roman"/>
        <family val="1"/>
        <charset val="204"/>
      </rPr>
      <t>647,8 (МБ), 500,0 (РХ)</t>
    </r>
    <r>
      <rPr>
        <sz val="12"/>
        <rFont val="Times New Roman"/>
        <family val="1"/>
        <charset val="204"/>
      </rPr>
      <t xml:space="preserve">:                                                                                                     ^Проведение неотложных аварийно-восстановительных работ на объектах пострадавших в результате ЧС - (Усть-Абаканский п/с - 533,8; Московский с/с - 28,0) - 561,8; ^Опашка территории населенных пунктов - 40,0; ^Приобретение специального оборудования и пожарно-технического вооружения - 46,0; ^Ликвидация ЧС, связанной с возгоранием на полигоне ТБО аала Сапогов - 500,0 (РХ).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4.Проведение неотложных аварийно-восстановительных работ на автомобильных дорогах, разрушенных в пострадавших населенных пунктах Усть-Абаканского района Республики Хакасия - 29998,4 (РХ): </t>
    </r>
    <r>
      <rPr>
        <sz val="12"/>
        <rFont val="Times New Roman"/>
        <family val="1"/>
        <charset val="204"/>
      </rPr>
      <t xml:space="preserve">Опытненский с/с - 9998,4; Расцветовский с/с - 10000,0; Калининский с/с - 10000,0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5.Создание и поддержка спасательных постов в местах массового отдыха населения РХ с наглядной агитацией по предупреждению происшествий на воде - 30,7 (РХ)</t>
    </r>
    <r>
      <rPr>
        <sz val="12"/>
        <rFont val="Times New Roman"/>
        <family val="1"/>
        <charset val="204"/>
      </rPr>
      <t xml:space="preserve"> Райковский с/с - 15,6, Калининский с/с - 15,1.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6.Обеспечение первичных мер пожарной безопасности - 59,4 (РХ) </t>
    </r>
    <r>
      <rPr>
        <sz val="12"/>
        <rFont val="Times New Roman"/>
        <family val="1"/>
        <charset val="204"/>
      </rPr>
      <t xml:space="preserve">Приобретение первичных средств пожаротушения (Расцветовский с/с - 10,7; Доможаковский с/с - 5,1; Калининский с/с - 43,6)                       
</t>
    </r>
  </si>
  <si>
    <r>
      <rPr>
        <b/>
        <sz val="12"/>
        <rFont val="Times New Roman"/>
        <family val="1"/>
        <charset val="204"/>
      </rPr>
      <t>Укрепление безопасности и общественного порядка в Усть-Абаканском районе - 12,0</t>
    </r>
    <r>
      <rPr>
        <sz val="12"/>
        <rFont val="Times New Roman"/>
        <family val="1"/>
        <charset val="204"/>
      </rPr>
      <t>, из них:                                                                                                                                ^Приобретение жалетов для народных дружинников - 6,0;  ^Организация восстановления документов лиц, попавших в сложные жизненные ситуации - 6,0 (оплата гос.пошлины)</t>
    </r>
  </si>
  <si>
    <r>
      <t>Мероприятия по повышению безопасности дорожного движения - 18,8</t>
    </r>
    <r>
      <rPr>
        <sz val="12"/>
        <rFont val="Times New Roman"/>
        <family val="1"/>
        <charset val="204"/>
      </rPr>
      <t xml:space="preserve">, из них:      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^Районный творческий конкурс "Дорожная мозаика" - 3,0; ^Районный конкурс-соревнование юных велосипедистов "Безопасное колесо - 2018" - 15,8</t>
    </r>
  </si>
  <si>
    <r>
      <t>Мероприятия по профилактике безнадзорности и правонарушений несовершеннолетних - 53,2</t>
    </r>
    <r>
      <rPr>
        <sz val="12"/>
        <rFont val="Times New Roman"/>
        <family val="1"/>
        <charset val="204"/>
      </rPr>
      <t xml:space="preserve">, из них: ^Работа комиссии по делам несовершеннолетних и защите их прав - 12,5; ^Приобретение двух автокресел для перевозки детей - 7,0;  ^Организация летнего отдыха несовершеннолетних (проект по профилактике безнадзорности и правонарушений среди несовершеннолетних "Август - радуга летних красок") - 20,0;  ^Трудоустройство в летний период 12 несовершеннолетних, состоящих на проф.учете в КДН и ЗП - 13,7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 </t>
    </r>
  </si>
  <si>
    <r>
      <rPr>
        <b/>
        <sz val="12"/>
        <color theme="1"/>
        <rFont val="Times New Roman"/>
        <family val="1"/>
        <charset val="204"/>
      </rPr>
      <t>Мероприятия по профилактике злоупотребления наркотиками и их незаконного оборота - 14,0</t>
    </r>
    <r>
      <rPr>
        <sz val="12"/>
        <color theme="1"/>
        <rFont val="Times New Roman"/>
        <family val="1"/>
        <charset val="204"/>
      </rPr>
      <t>, в том числе: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                                 ^</t>
    </r>
    <r>
      <rPr>
        <sz val="12"/>
        <color theme="1"/>
        <rFont val="Times New Roman"/>
        <family val="1"/>
        <charset val="204"/>
      </rPr>
      <t>Месячник по профилактике асоциального поведения несовершеннолетних - 4,4;  ^Антинаркотическая акция «Родительский урок» - 2,0;  ^Организация выпусков информационно-наглядных материалов по профилактике правонарушений среди молодежи и несовершеннолетних - 1,6;  ^Всемирный день борьбы против наркотиков «Скажи наркотикам нет» - 3,0; ^Муниципальный фестиваль творчества молодежи «Новое поколение выбирает жизнь» - 3,0.</t>
    </r>
    <r>
      <rPr>
        <b/>
        <sz val="12"/>
        <color theme="1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</si>
  <si>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Обеспечение инженерной инфраструктурой земельных участков  под малоэтажное жилищное строительство </t>
    </r>
    <r>
      <rPr>
        <sz val="12"/>
        <color theme="1"/>
        <rFont val="Times New Roman"/>
        <family val="1"/>
        <charset val="204"/>
      </rPr>
      <t xml:space="preserve">В Минстрой Республики Хакасия подана заявка на участие в отборе МО претендующих на получение субсидии в 2018 году </t>
    </r>
  </si>
  <si>
    <r>
      <rPr>
        <b/>
        <sz val="12"/>
        <color theme="1"/>
        <rFont val="Times New Roman"/>
        <family val="1"/>
        <charset val="204"/>
      </rPr>
      <t>Содействие в обеспеченности жилыми помещениями молодых семей: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1.Выдано свидетельств в 2018 году - 1 шт.                                                                                                                                                                                            
2.Выплата субсидий  молодым семьям получившим свидетельства в 2018 году - 1 семья -</t>
    </r>
    <r>
      <rPr>
        <b/>
        <sz val="12"/>
        <color theme="1"/>
        <rFont val="Times New Roman"/>
        <family val="1"/>
        <charset val="204"/>
      </rPr>
      <t xml:space="preserve"> 249,6 (МБ); 304,8 (РХ); 499,5 (РФ)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3.Проведение консультаций молодым семьям - 19 шт.
4.Формирования списков молодых семей для участия в Программе в 2019г. – 23 семьи.
5.Прием и оформление документов - 5 семьи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</si>
  <si>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color theme="1"/>
        <rFont val="Times New Roman"/>
        <family val="1"/>
        <charset val="204"/>
      </rPr>
      <t>1.Обеспечение деятельности УИО - 7106,8</t>
    </r>
    <r>
      <rPr>
        <sz val="12"/>
        <color theme="1"/>
        <rFont val="Times New Roman"/>
        <family val="1"/>
        <charset val="204"/>
      </rPr>
      <t xml:space="preserve"> в т.ч. (заработная плата - 3916,7; начисления на выплаты по оплате труда - 1480,5;  командировочные расходы - 37,5; транспортные расходы - 35,0; услуги связи - 128,0; конверты - 30,0; работы, услуги по содержанию имущества - </t>
    </r>
    <r>
      <rPr>
        <sz val="12"/>
        <rFont val="Times New Roman"/>
        <family val="1"/>
        <charset val="204"/>
      </rPr>
      <t>56,2</t>
    </r>
    <r>
      <rPr>
        <sz val="12"/>
        <color theme="1"/>
        <rFont val="Times New Roman"/>
        <family val="1"/>
        <charset val="204"/>
      </rPr>
      <t xml:space="preserve">; прочие работы, услуги - </t>
    </r>
    <r>
      <rPr>
        <sz val="12"/>
        <rFont val="Times New Roman"/>
        <family val="1"/>
        <charset val="204"/>
      </rPr>
      <t>1029,4</t>
    </r>
    <r>
      <rPr>
        <sz val="12"/>
        <color theme="1"/>
        <rFont val="Times New Roman"/>
        <family val="1"/>
        <charset val="204"/>
      </rPr>
      <t xml:space="preserve">; увеличение стоимости основных средств - 97,5; увеличение стоимости материальных запасов - 250,3; пени - 45,7)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2.Оценка недвижимости, признание прав и регулирование отношений по государственной и муниципальной собственности - 227,0</t>
    </r>
    <r>
      <rPr>
        <sz val="12"/>
        <rFont val="Times New Roman"/>
        <family val="1"/>
        <charset val="204"/>
      </rPr>
      <t xml:space="preserve">, рыночная оценка объектов недвижимости, в том числе:  ^Оценка коэффициентов по арендной плате за пользование земельными участками - 50,0; ^Определение стоимости объектов оценки - 99,0; ^Эксперт-оценка рыночной стоимости - 16,0; ^Тех.закл.овозмож. перевода из нежилого в жилое - 5,0; ^Обследование и составление заключения о состоянии стрительной конструкции - 30,0; ^Определение стоимости объекта оценки - 27,0.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3.Мероприятия в сфере развития земельно-имущественных отношений - 16,0</t>
    </r>
    <r>
      <rPr>
        <sz val="12"/>
        <rFont val="Times New Roman"/>
        <family val="1"/>
        <charset val="204"/>
      </rPr>
      <t>, в том числе:</t>
    </r>
    <r>
      <rPr>
        <b/>
        <sz val="12"/>
        <rFont val="Times New Roman"/>
        <family val="1"/>
        <charset val="204"/>
      </rPr>
      <t xml:space="preserve"> ^</t>
    </r>
    <r>
      <rPr>
        <sz val="12"/>
        <rFont val="Times New Roman"/>
        <family val="1"/>
        <charset val="204"/>
      </rPr>
      <t xml:space="preserve">Кадастровые работы по образованию земьного участка д.Чапаево - 8,0 ; ^Кадастровые работы: вынос в натуру межевых знаков земельного участка - 8,0                           
</t>
    </r>
    <r>
      <rPr>
        <sz val="12"/>
        <color rgb="FFFF0000"/>
        <rFont val="Times New Roman"/>
        <family val="1"/>
        <charset val="204"/>
      </rPr>
      <t xml:space="preserve">
</t>
    </r>
  </si>
  <si>
    <r>
      <t xml:space="preserve">Поддержка объектов коммунальной инфраструктуры                                                                                                                      1) Строительство и реконструкцию объектов коммунальной инфраструктуры - 223,0 </t>
    </r>
    <r>
      <rPr>
        <sz val="12"/>
        <rFont val="Times New Roman"/>
        <family val="1"/>
        <charset val="204"/>
      </rPr>
      <t xml:space="preserve">                                                                   ^Усть-Бюрский с/с - Строительство водоразборной колонки на существующей водопроводной сети                                                                          </t>
    </r>
    <r>
      <rPr>
        <b/>
        <sz val="12"/>
        <rFont val="Times New Roman"/>
        <family val="1"/>
        <charset val="204"/>
      </rPr>
      <t>2) Капитальный ремонт объектов коммунальной инфраструктуры - 672,0</t>
    </r>
    <r>
      <rPr>
        <sz val="12"/>
        <rFont val="Times New Roman"/>
        <family val="1"/>
        <charset val="204"/>
      </rPr>
      <t xml:space="preserve">, в том числе: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^Чарковский с/с: Кап.ремонт вспомогательного котельного оборудования котельной а.Чарков - 61,3;  ^Доможаковский с/с: Замена дымовой трубы центральной котельной а. Доможаков - 299,7, замена дымососа - 136,0;  ^Московский с/с: Завершение ремонта станции водоподготовки (установка узла смягчения воды, блоков бактерицидной установки) с. Московское - 130,0; ^В-Биджинский с/с: Ремонт водопровода (устранение порыва) - 45,0.                        </t>
    </r>
  </si>
  <si>
    <r>
      <t xml:space="preserve">Строительство и реконструкция, содержание, ремонт, капитальный ремонт автомобильных дорог общего пользования местного значения - </t>
    </r>
    <r>
      <rPr>
        <sz val="12"/>
        <rFont val="Times New Roman"/>
        <family val="1"/>
        <charset val="204"/>
      </rPr>
      <t xml:space="preserve">14 719,8, в том числе </t>
    </r>
    <r>
      <rPr>
        <b/>
        <sz val="12"/>
        <rFont val="Times New Roman"/>
        <family val="1"/>
        <charset val="204"/>
      </rPr>
      <t>5754,8 (МБ), 8965,0 (РХ):</t>
    </r>
    <r>
      <rPr>
        <sz val="12"/>
        <rFont val="Times New Roman"/>
        <family val="1"/>
        <charset val="204"/>
      </rPr>
      <t xml:space="preserve"> из них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1. Мероприятия по обеспечению сохранности существующей сети автомобильных дорог общего пользования местного значения - 705,4</t>
    </r>
    <r>
      <rPr>
        <sz val="12"/>
        <rFont val="Times New Roman"/>
        <family val="1"/>
        <charset val="204"/>
      </rPr>
      <t xml:space="preserve">, в том числе:  ^Установка дорожных знаков на дорогах общего пользования местного значения расположенных вне границ населенных пунктов в границах Усть-Абаканского района (КтЗ 2017г.) – 400;  ^Зимнее содержание дорог «Чарков-Ах-хол-Майский»«Подьезд к а.Бейка» - 305,4.                                                                                                                           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                                                                 </t>
    </r>
    <r>
      <rPr>
        <b/>
        <sz val="12"/>
        <rFont val="Times New Roman"/>
        <family val="1"/>
        <charset val="204"/>
      </rPr>
      <t>2.Капитальный ремонт, ремонт автомобильных дорог общего пользования местного значения городских округов и поселений, малых и отдаленных сел Республики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8965,0 (РХ)</t>
    </r>
    <r>
      <rPr>
        <sz val="12"/>
        <rFont val="Times New Roman"/>
        <family val="1"/>
        <charset val="204"/>
      </rPr>
      <t xml:space="preserve">, в том числе: ^Калининский с/с: Ремонт автомобильных дорог ул. Мира (270м), ул. Тихая (912 м), пер. Тихий (600м), ул.Шолохова (235м) д. Чапаево – 6965,0; Ремонт автомобильной дороги ул. М. Жукова с. Калинино (0,193 км) - 2000,0                                                                                                         
</t>
    </r>
    <r>
      <rPr>
        <b/>
        <sz val="12"/>
        <rFont val="Times New Roman"/>
        <family val="1"/>
        <charset val="204"/>
      </rPr>
      <t>3.Содержание, капитальный ремонт и строительство дорог общего пользования, в том числе разработка проектно-сметной документации - 5049,4</t>
    </r>
    <r>
      <rPr>
        <sz val="12"/>
        <rFont val="Times New Roman"/>
        <family val="1"/>
        <charset val="204"/>
      </rPr>
      <t>, в том числе:  ^Расцветовский сельсовет - 516,5 (Ремонт ул.Ленина 0,38 км; Ремонт ул.Солнечная 0,67 км);  ^Усть-Абаканский поссовет - 4 532,9 (ремонт дорог: ремонт участка дороги по ул. Щорса (50 м); ремонт участка дороги по ул. Калинина (140 м); ремонт участками ул. Калинина (350м), ул. Горная (255 м), ул. Некрасова (150 м), ул. Подгорный квартал (40м); участок ул. Пионерская (300 м) и 30 м тротурной дорожки к МБДОУ ДС "Солнышко"; участок ул. Октябрьская (320 м); ремонт участка автомобильной дороги ул. Добровольского и Партизанская (150 м))</t>
    </r>
  </si>
  <si>
    <r>
      <t xml:space="preserve">1.Совершенствование библиотечной деятельности - </t>
    </r>
    <r>
      <rPr>
        <sz val="12"/>
        <rFont val="Times New Roman"/>
        <family val="1"/>
        <charset val="204"/>
      </rPr>
      <t xml:space="preserve">18349,3, в т.ч. </t>
    </r>
    <r>
      <rPr>
        <b/>
        <sz val="12"/>
        <rFont val="Times New Roman"/>
        <family val="1"/>
        <charset val="204"/>
      </rPr>
      <t>14979,0(МБ), 3339,3(РХ), 31,0(РФ)</t>
    </r>
    <r>
      <rPr>
        <sz val="12"/>
        <rFont val="Times New Roman"/>
        <family val="1"/>
        <charset val="204"/>
      </rPr>
      <t xml:space="preserve">, из них:  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1.1. Обеспечение деятельности подведомственных учреждений (МБУК «Усть-Абаканская ЦБС») - 14730,8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том числе: заработная плата - 9864,4; начисления на выплаты по оплате труда - 3160,3; услуги связи - 195,8; коммунальные услуги - 524,1; работы, услуги по содержанию имущества - 399,9; прочие работы, услуги - 69,8; прочие расходы - 86,7; увеличение стоимости основных средств - 2,2; увеличение стоимости мат.запасов - 427,6.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1.2. Мероприятия по поддержки и развитию культуры, искуства и архивного дела - 247,2,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в т.ч. Бланочная продукция - 4,6; приобретение книг - 74,1; Открытие сельской модельной библиотеки - 57,9; Подписка - 100,6; Юбилей 70лет Сапоговской сельской библиотеке -5,0; Открытие центра достуга "В сети" в Вершино-Биджинской сельской библиотеке - 5,0.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                                              </t>
    </r>
    <r>
      <rPr>
        <sz val="12"/>
        <rFont val="Times New Roman"/>
        <family val="1"/>
        <charset val="204"/>
      </rPr>
      <t xml:space="preserve">                                  1.3.Компенсация расходов местных бюджетов по оплате труда работников бюджет.сферы на 2018 год - 3336,2 (РХ).                                                                                                                                                                                                         1.4.Поддержка отрасли культуры - 1,0 (МБ), 3,1 (РХ), 31,0 (РФ</t>
    </r>
    <r>
      <rPr>
        <b/>
        <sz val="12"/>
        <rFont val="Times New Roman"/>
        <family val="1"/>
        <charset val="204"/>
      </rPr>
      <t xml:space="preserve">) </t>
    </r>
    <r>
      <rPr>
        <sz val="12"/>
        <rFont val="Times New Roman"/>
        <family val="1"/>
        <charset val="204"/>
      </rPr>
      <t xml:space="preserve">приобретение книг.     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2.Сохранение культурных ценностей - 943,0</t>
    </r>
    <r>
      <rPr>
        <sz val="12"/>
        <rFont val="Times New Roman"/>
        <family val="1"/>
        <charset val="204"/>
      </rPr>
      <t>, в том числе 843,0 (МБ), 100,0 (РФ):</t>
    </r>
    <r>
      <rPr>
        <b/>
        <sz val="12"/>
        <rFont val="Times New Roman"/>
        <family val="1"/>
        <charset val="204"/>
      </rPr>
      <t xml:space="preserve"> 
</t>
    </r>
    <r>
      <rPr>
        <sz val="12"/>
        <rFont val="Times New Roman"/>
        <family val="1"/>
        <charset val="204"/>
      </rPr>
      <t xml:space="preserve">2.1.Обеспечение деятельности подведомственных учреждений (МКУК «Усть-Абаканский историко-краеведческий музей») - 402,4 в т.ч. заработная плата - 224,8; начисления на выплаты по оплате труда - 66,9; услуги связи - 2,4; прочие работы, услуги - 32,2; прочие расходы - 61,1; увеличение стоимости материальных запасов - 15,0.                                                                                                                                                                2.2.Обеспечение безопасности музейного фонда и развитие музеев - 72,9, в т.ч. Проведение мастер классов - 4,1; приобредение спецодежды - 15,0; "День открытых дверей" - 15,7; оплата по труд.дог.- 8,1 генератор - 30,0                              </t>
    </r>
    <r>
      <rPr>
        <b/>
        <sz val="12"/>
        <rFont val="Times New Roman"/>
        <family val="1"/>
        <charset val="204"/>
      </rPr>
      <t xml:space="preserve">         </t>
    </r>
  </si>
  <si>
    <r>
      <rPr>
        <b/>
        <sz val="12"/>
        <color theme="1"/>
        <rFont val="Times New Roman"/>
        <family val="1"/>
        <charset val="204"/>
      </rPr>
      <t xml:space="preserve">Поддержка организаций торговли </t>
    </r>
    <r>
      <rPr>
        <sz val="12"/>
        <color theme="1"/>
        <rFont val="Times New Roman"/>
        <family val="1"/>
        <charset val="204"/>
      </rPr>
      <t xml:space="preserve">107,9, в том числе: 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1. Компенсация затрат по доставке продуктовых и непродуктовых товаров жителям малых и отдаленных сел, не имеющих стационарных точек торговли - 52,9 РХ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Софинансирование за счет средств республиканского бюджета, согласно соглашению с Минэкономразвития № 050-7/5-с (дополнительное соглашение № 2 от 14.02.2018г.)  ^Райковский сельсовет - 50,0 доставка товаров в аал Шурышев.  ^Опытненский сельсовет - 2,9 доставка товаров в д.Заря.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2.Компенсация затрат Московскому потребительскому обществу за доставку продуктовых и непродуктовых товаров жителям аал Мохов. Соглашение № 27 от 03.09.2018г - 55,0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>3.</t>
    </r>
    <r>
      <rPr>
        <sz val="12"/>
        <color theme="1"/>
        <rFont val="Times New Roman"/>
        <family val="1"/>
        <charset val="204"/>
      </rPr>
      <t xml:space="preserve"> В районном центре  проведено две ярмарки выходного дня (17.02.2018 и 28.04.2018), с участием 20 субъектов малого бизнеса, сельскохозяйственных товаров и продуктов ее переработки было реализовано на 942,0 тыс. руб.</t>
    </r>
  </si>
  <si>
    <r>
      <t xml:space="preserve">1. Мероприятия по сохранению и развитию малых, отдаленных и иных сел - 2965,5 (РХ), 1,0 (РБ):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^Чарковский сельсовет: аал Бейка - ограждение кладбища - 371,6 (РХ) (КЗ 2017г), аал Ах-Хол - устройство электрического отопления в СКЦ - 123,0 (РХ) (КЗ 2017г); ^Райковский сельсовет: аал Баинов - бурение скважин - 480,1 (РХ) (КЗ 2017г), ст. Хоных - монтаж уличного освещения - 489,4 (РХ) (КЗ 2017г); 
^Доможаковский сельсовет:  п. Ильича - обустройство детской площадки - 331,1 (РХ) (КЗ 2017г), п. Ильича - устройство улищного освещения - 97,1 (РХ), 1,0 (МБ); ^Весенненский сельсовет: д. Капчалы - бурение скважин - 508,8 (РХ) (КЗ 2017г); ^Московский сельсовет: аал Мохов - ремонт СДК - 564,5 (РХ) (КЗ 2017г)                                                                                                                            
2. Выездная библиотека - 1 раз в месяц, проведение культурно-массовых мероприятий 
</t>
    </r>
  </si>
  <si>
    <r>
      <rPr>
        <b/>
        <sz val="12"/>
        <rFont val="Times New Roman"/>
        <family val="1"/>
        <charset val="204"/>
      </rPr>
      <t>1.Осуществление муниципальных функций в финансовой сфере</t>
    </r>
    <r>
      <rPr>
        <sz val="12"/>
        <rFont val="Times New Roman"/>
        <family val="1"/>
        <charset val="204"/>
      </rPr>
      <t xml:space="preserve"> - обеспечение деятельности УФиЭ - </t>
    </r>
    <r>
      <rPr>
        <b/>
        <sz val="12"/>
        <rFont val="Times New Roman"/>
        <family val="1"/>
        <charset val="204"/>
      </rPr>
      <t>6442,9</t>
    </r>
    <r>
      <rPr>
        <sz val="12"/>
        <rFont val="Times New Roman"/>
        <family val="1"/>
        <charset val="204"/>
      </rPr>
      <t xml:space="preserve">, в т.ч.:  (заработная плата – 4410,9; начисления на выплаты по оплате труда – 1310,9; командировочные - 0,5; услуги связи – 86,0; работы, услуги по содержанию имущества – 59,9; прочие работы, услуги – 360,2; прочие расходы – 3,5; увеличение стоимости основных средств – 95,4; увеличение стоимости материальных запасов – 107,6; пени – 7,6; имущественный и транспортный налог - 0,4).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2.Выравнивание бюджетной обеспеченности и обеспечение сбалансированности бюджетов муниципальных образований Усть-Абаканского района 49662,4,</t>
    </r>
    <r>
      <rPr>
        <sz val="12"/>
        <rFont val="Times New Roman"/>
        <family val="1"/>
        <charset val="204"/>
      </rPr>
      <t xml:space="preserve"> из них:  ^Дотации на выравнивание бюджетной обеспеченности поселений - 37803,0;  ^Иные межбюджетные трансферты на поддержку мер по обеспечению сбалансированности бюджетов поселений - 11859,4 </t>
    </r>
    <r>
      <rPr>
        <sz val="12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3.Обеспечение деятельности подведомственных учреждений (обеспечение деятельности МКУ "Усть-Абаканская районная правовая служба" - 4677,7</t>
    </r>
    <r>
      <rPr>
        <sz val="12"/>
        <rFont val="Times New Roman"/>
        <family val="1"/>
        <charset val="204"/>
      </rPr>
      <t xml:space="preserve">, в т.ч.(заработная плата - 3246,0; начисления на выплаты по оплате труда – 955,1; командировочные расходы - 15,8; услуги связи – 57,0; работы, услуги по содержанию имущества – 38,5; прочие работы, услуги – 99,7; увеличение стоимости основных средств – 114,4; увеличение стоимости материальных запасов – 139,0; имущественный и транспортный налог – 0,4; пени – 11,8)    </t>
    </r>
    <r>
      <rPr>
        <sz val="12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4.Осуществление государственных полномочий по образованию и обеспечению деятельности комиссий по делам несовершеннолетних и защите их прав - 251,1 (РХ)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5.Осуществление органами местного самоуправления государственных полномочий в области охраны труда - 243,6 (РХ)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6.Осуществление государственных полномочий по созданию, организации и обеспечению деятельности административных комиссий муниципальных образований - 314,9 (РХ)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7.Осуществление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 - 18,9 (РХ)                                                       8.Повышение эффективности деятельности органов местного самоуправления - 45,4                                                                             9.Компенсация расходов местн.бюджетов по оплате труда работникам бюджетной сферы - 4000,0 (РХ)</t>
    </r>
  </si>
  <si>
    <r>
      <rPr>
        <b/>
        <u/>
        <sz val="12"/>
        <rFont val="Times New Roman"/>
        <family val="1"/>
        <charset val="204"/>
      </rPr>
      <t>Развитие системы дополнительного образования детей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1.Обеспечение деятельности подведомственных учреждений (Центр дополнительного образования)- 9937,0</t>
    </r>
    <r>
      <rPr>
        <sz val="12"/>
        <rFont val="Times New Roman"/>
        <family val="1"/>
        <charset val="204"/>
      </rPr>
      <t xml:space="preserve">, в т.ч.  ^Субсидии на выполнения муниципального задания: оплата труда - 9205,9; услуги связи - 15,3; коммунальные услуги - 115,5; услуги по сод.имущества - 129,0; прочие услуги - 134,0; прочие расходы - 152,2; приобретение мат.запасов - 185,1.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2.Обеспечение деятельности подведомственных учреждений (Усть-Абаканская ДШИ) - 8047,7</t>
    </r>
    <r>
      <rPr>
        <sz val="12"/>
        <rFont val="Times New Roman"/>
        <family val="1"/>
        <charset val="204"/>
      </rPr>
      <t xml:space="preserve">, из них:  ^Субсидии на выполнения муниципального задания: оплата труда - 7365,9; командировочные - 20,6; услуги связи - 16,6; коммунальные услуги - 437,5; услуги по сод.имущества - 28,5, прочие услуги - 57,6; прочие расходы - 78,0; приобретение основных средств - 37,0; приобретение мат.запасов - 6,0.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3.Обеспечение деятельности подведомственных учреждений (Усть-Абаканская СШ) - 13928,9</t>
    </r>
    <r>
      <rPr>
        <sz val="12"/>
        <rFont val="Times New Roman"/>
        <family val="1"/>
        <charset val="204"/>
      </rPr>
      <t xml:space="preserve">, в том чтсле:  ^Субсидии на выполнения муниципального задания: оплата труда - 12598,3; командировочные - 21,2; услуги связи - 23,3; коммунальные услуги - 548,8; услуги по сод.имущества - 213,2; прочие услуги - 166,0; прочие расходы - 217,5; приобретение основных средств - 13,6; приобретение мат.запасов - 127,0.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4.Создание условия для обеспечения современного качества дополнительного образования - 460,9</t>
    </r>
    <r>
      <rPr>
        <sz val="12"/>
        <rFont val="Times New Roman"/>
        <family val="1"/>
        <charset val="204"/>
      </rPr>
      <t xml:space="preserve">, в том чтсле: </t>
    </r>
    <r>
      <rPr>
        <b/>
        <sz val="12"/>
        <rFont val="Times New Roman"/>
        <family val="1"/>
        <charset val="204"/>
      </rPr>
      <t xml:space="preserve"> ^</t>
    </r>
    <r>
      <rPr>
        <sz val="12"/>
        <rFont val="Times New Roman"/>
        <family val="1"/>
        <charset val="204"/>
      </rPr>
      <t xml:space="preserve">Огнезащитная обработка дерев. конструкций ЦДО - 21,4; ^Установка системы видеонаблюдения ЦДО - 50,0;   ^Спец.оценка условий труда ЦДО - 19,8; ^Изготовление монтаж перегородки из ПВХ ЦДО - 369,7.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5.Компенсация расходов местных бюджетов по оплате труда работникам бюджет.сферы на 2018г. - 663,5(РХ)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</t>
    </r>
    <r>
      <rPr>
        <b/>
        <u/>
        <sz val="12"/>
        <rFont val="Times New Roman"/>
        <family val="1"/>
        <charset val="204"/>
      </rPr>
      <t/>
    </r>
  </si>
  <si>
    <r>
      <rPr>
        <b/>
        <sz val="12"/>
        <color theme="1"/>
        <rFont val="Times New Roman"/>
        <family val="1"/>
        <charset val="204"/>
      </rPr>
      <t>5.Обеспечение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- 283244,9 (РХ)</t>
    </r>
    <r>
      <rPr>
        <sz val="12"/>
        <color theme="1"/>
        <rFont val="Times New Roman"/>
        <family val="1"/>
        <charset val="204"/>
      </rPr>
      <t xml:space="preserve">  ^Субсидии на выполнения муниципального задания: из средств республиканского бюджета на оплату труда - 276793,6, услуги связи - 554,7, транспортные услуги - 2,3, прочие услуги - 517,8, прочие расходы - 2,6, приобретение основных средств - 4428,0, приобретение мат.запасов - 946,0.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6. Реализация мероприятий по развитию общеобразовательных организаций - 40,0 (РХ)   </t>
    </r>
    <r>
      <rPr>
        <sz val="12"/>
        <color theme="1"/>
        <rFont val="Times New Roman"/>
        <family val="1"/>
        <charset val="204"/>
      </rPr>
      <t xml:space="preserve">                          Приобретение оборудования для инвалидов и других мобильных групп населения У-Абаканская ОШИ                                         </t>
    </r>
    <r>
      <rPr>
        <b/>
        <sz val="12"/>
        <color theme="1"/>
        <rFont val="Times New Roman"/>
        <family val="1"/>
        <charset val="204"/>
      </rPr>
      <t xml:space="preserve">7. Организация школьного питания - </t>
    </r>
    <r>
      <rPr>
        <sz val="12"/>
        <color theme="1"/>
        <rFont val="Times New Roman"/>
        <family val="1"/>
        <charset val="204"/>
      </rPr>
      <t>5611,1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2570 чел.- </t>
    </r>
    <r>
      <rPr>
        <b/>
        <sz val="12"/>
        <color theme="1"/>
        <rFont val="Times New Roman"/>
        <family val="1"/>
        <charset val="204"/>
      </rPr>
      <t>3822,3 (РХ),</t>
    </r>
    <r>
      <rPr>
        <sz val="12"/>
        <color theme="1"/>
        <rFont val="Times New Roman"/>
        <family val="1"/>
        <charset val="204"/>
      </rPr>
      <t xml:space="preserve">  2570 чел.- </t>
    </r>
    <r>
      <rPr>
        <b/>
        <sz val="12"/>
        <color theme="1"/>
        <rFont val="Times New Roman"/>
        <family val="1"/>
        <charset val="204"/>
      </rPr>
      <t xml:space="preserve">1788,8 (МБ)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</t>
    </r>
    <r>
      <rPr>
        <b/>
        <sz val="12"/>
        <color theme="1"/>
        <rFont val="Times New Roman"/>
        <family val="1"/>
        <charset val="204"/>
      </rPr>
      <t>8.Компенсация расходов местных бюджетов по оплате труда работникам бюджет.сферы на 2018 г- 381,7(РХ)</t>
    </r>
    <r>
      <rPr>
        <sz val="12"/>
        <color theme="1"/>
        <rFont val="Times New Roman"/>
        <family val="1"/>
        <charset val="204"/>
      </rPr>
      <t xml:space="preserve">   </t>
    </r>
    <r>
      <rPr>
        <b/>
        <u/>
        <sz val="12"/>
        <color theme="1"/>
        <rFont val="Times New Roman"/>
        <family val="1"/>
        <charset val="204"/>
      </rPr>
      <t/>
    </r>
  </si>
  <si>
    <r>
      <t>1.Обеспечение деятельности подведомственных учреждений (муниципальное автономное учреждение «Усть-Абаканский загородный лагерь Дружба» - 2058,7</t>
    </r>
    <r>
      <rPr>
        <sz val="12"/>
        <rFont val="Times New Roman"/>
        <family val="1"/>
        <charset val="204"/>
      </rPr>
      <t xml:space="preserve">, Субсидии на выполнения муниципального задания: оплата труда - 917,2; коммунальные услуги - 35,0; услуги по содержанию имущества - 95,9; прочие услуги - 636,4; прочие расходы - 104,7; увеличение основных средств - 3,7; увеличение стоимости материальных запасов - 265,8.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 Мероприятия по организации отдыха, оздоровления и занятости несовершеннолетних - 637,7</t>
    </r>
    <r>
      <rPr>
        <sz val="12"/>
        <rFont val="Times New Roman"/>
        <family val="1"/>
        <charset val="204"/>
      </rPr>
      <t xml:space="preserve"> из них: ^Организация временного трудоустройства несовершеннолетних граждан в свободное от учебы время (в том числе состоящие на учете в КДН) - оплата труда 22чел. (10 учр.) - 149,3;  ^Трудовой отряд "СУЭК" оплата труда несовершеннолетних МБОУ "Усть-Абаканская СОШ" (24 чел.) - 352,6; оплата бригадиров - 42,3; организацию деятельности трудового отряда - 93,5.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3.Проведение ремонта загородных детских лагерей оздоровительных лагерей - 1699,7 (РХ)</t>
    </r>
    <r>
      <rPr>
        <sz val="12"/>
        <rFont val="Times New Roman"/>
        <family val="1"/>
        <charset val="204"/>
      </rPr>
      <t xml:space="preserve">                                                                  ^Погашение кредиторской задолженности 2017 года за ремонт корпусов о/л Дружба – 1465,1                                               ^Капитальный ремонт кровли (замена шиферного покрытия) о/л Дружба - 234,6</t>
    </r>
  </si>
  <si>
    <t>Отчет о реализации муниципальных программ, действующих на территории Усть-Абаканского района Республики Хакасия за 9 месяцев 2018 года.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</si>
</sst>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5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4" fontId="4" fillId="0" borderId="1" xfId="0" applyNumberFormat="1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horizontal="left" vertical="top"/>
    </xf>
    <xf numFmtId="0" fontId="3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Fill="1"/>
    <xf numFmtId="165" fontId="3" fillId="0" borderId="0" xfId="0" applyNumberFormat="1" applyFont="1" applyFill="1" applyAlignment="1">
      <alignment horizontal="right" vertical="top" wrapText="1"/>
    </xf>
    <xf numFmtId="165" fontId="2" fillId="0" borderId="0" xfId="0" applyNumberFormat="1" applyFont="1" applyFill="1" applyAlignment="1">
      <alignment horizontal="right" vertical="top"/>
    </xf>
    <xf numFmtId="165" fontId="2" fillId="0" borderId="0" xfId="0" applyNumberFormat="1" applyFont="1" applyFill="1" applyBorder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165" fontId="3" fillId="0" borderId="0" xfId="0" applyNumberFormat="1" applyFont="1" applyFill="1" applyAlignment="1">
      <alignment horizontal="right" vertical="top"/>
    </xf>
    <xf numFmtId="164" fontId="3" fillId="0" borderId="0" xfId="0" applyNumberFormat="1" applyFont="1" applyFill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right" vertical="top"/>
    </xf>
    <xf numFmtId="1" fontId="2" fillId="0" borderId="0" xfId="0" applyNumberFormat="1" applyFont="1" applyFill="1" applyBorder="1" applyAlignment="1">
      <alignment horizontal="right" vertical="top"/>
    </xf>
    <xf numFmtId="164" fontId="13" fillId="0" borderId="0" xfId="0" applyNumberFormat="1" applyFont="1" applyFill="1" applyBorder="1" applyAlignment="1">
      <alignment horizontal="right" vertical="top"/>
    </xf>
    <xf numFmtId="1" fontId="13" fillId="0" borderId="0" xfId="0" applyNumberFormat="1" applyFont="1" applyFill="1" applyBorder="1" applyAlignment="1">
      <alignment horizontal="right" vertical="top"/>
    </xf>
    <xf numFmtId="164" fontId="12" fillId="0" borderId="0" xfId="0" applyNumberFormat="1" applyFont="1" applyFill="1" applyAlignment="1">
      <alignment horizontal="right" vertical="top"/>
    </xf>
    <xf numFmtId="164" fontId="3" fillId="0" borderId="0" xfId="0" applyNumberFormat="1" applyFont="1" applyFill="1" applyAlignment="1">
      <alignment horizontal="right" vertical="top"/>
    </xf>
    <xf numFmtId="164" fontId="2" fillId="0" borderId="0" xfId="0" applyNumberFormat="1" applyFont="1" applyFill="1" applyAlignment="1">
      <alignment horizontal="right" vertical="top" wrapText="1"/>
    </xf>
    <xf numFmtId="164" fontId="13" fillId="0" borderId="0" xfId="0" applyNumberFormat="1" applyFont="1" applyFill="1" applyAlignment="1">
      <alignment horizontal="right" vertical="top"/>
    </xf>
    <xf numFmtId="164" fontId="2" fillId="0" borderId="0" xfId="0" applyNumberFormat="1" applyFont="1" applyFill="1" applyAlignment="1">
      <alignment horizontal="right" vertical="top"/>
    </xf>
    <xf numFmtId="165" fontId="2" fillId="0" borderId="0" xfId="0" applyNumberFormat="1" applyFont="1" applyFill="1" applyAlignment="1">
      <alignment horizontal="right" vertical="top" wrapText="1"/>
    </xf>
    <xf numFmtId="165" fontId="13" fillId="0" borderId="0" xfId="0" applyNumberFormat="1" applyFont="1" applyFill="1" applyAlignment="1">
      <alignment horizontal="right" vertical="top"/>
    </xf>
    <xf numFmtId="0" fontId="3" fillId="0" borderId="0" xfId="0" applyNumberFormat="1" applyFont="1" applyFill="1" applyAlignment="1">
      <alignment vertical="top" shrinkToFit="1"/>
    </xf>
    <xf numFmtId="164" fontId="11" fillId="0" borderId="1" xfId="0" applyNumberFormat="1" applyFont="1" applyFill="1" applyBorder="1" applyAlignment="1">
      <alignment vertical="top" wrapText="1"/>
    </xf>
    <xf numFmtId="0" fontId="10" fillId="0" borderId="0" xfId="0" applyFont="1" applyFill="1" applyAlignment="1">
      <alignment horizontal="right" wrapText="1"/>
    </xf>
    <xf numFmtId="164" fontId="10" fillId="0" borderId="0" xfId="0" applyNumberFormat="1" applyFont="1" applyFill="1" applyBorder="1" applyAlignment="1">
      <alignment vertical="top"/>
    </xf>
    <xf numFmtId="0" fontId="10" fillId="0" borderId="0" xfId="0" applyFont="1" applyFill="1"/>
    <xf numFmtId="0" fontId="10" fillId="0" borderId="0" xfId="0" applyFont="1" applyFill="1" applyAlignment="1">
      <alignment wrapText="1"/>
    </xf>
    <xf numFmtId="0" fontId="10" fillId="0" borderId="0" xfId="0" applyNumberFormat="1" applyFont="1" applyFill="1" applyAlignment="1">
      <alignment wrapText="1"/>
    </xf>
    <xf numFmtId="0" fontId="10" fillId="0" borderId="0" xfId="0" applyNumberFormat="1" applyFont="1" applyFill="1"/>
    <xf numFmtId="165" fontId="2" fillId="0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/>
    <xf numFmtId="164" fontId="3" fillId="0" borderId="5" xfId="0" applyNumberFormat="1" applyFont="1" applyFill="1" applyBorder="1" applyAlignment="1">
      <alignment vertical="top"/>
    </xf>
    <xf numFmtId="164" fontId="2" fillId="0" borderId="0" xfId="0" applyNumberFormat="1" applyFont="1" applyFill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/>
    </xf>
    <xf numFmtId="164" fontId="3" fillId="0" borderId="6" xfId="0" applyNumberFormat="1" applyFont="1" applyFill="1" applyBorder="1" applyAlignment="1">
      <alignment horizontal="left" vertical="top"/>
    </xf>
    <xf numFmtId="165" fontId="4" fillId="0" borderId="5" xfId="0" applyNumberFormat="1" applyFont="1" applyFill="1" applyBorder="1" applyAlignment="1">
      <alignment horizontal="right" vertical="top"/>
    </xf>
    <xf numFmtId="0" fontId="6" fillId="0" borderId="7" xfId="0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horizontal="right" vertical="top"/>
    </xf>
    <xf numFmtId="165" fontId="5" fillId="0" borderId="5" xfId="0" applyNumberFormat="1" applyFont="1" applyFill="1" applyBorder="1" applyAlignment="1">
      <alignment horizontal="right" vertical="top"/>
    </xf>
    <xf numFmtId="0" fontId="6" fillId="0" borderId="2" xfId="0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right" vertical="top"/>
    </xf>
    <xf numFmtId="165" fontId="5" fillId="0" borderId="1" xfId="0" applyNumberFormat="1" applyFont="1" applyFill="1" applyBorder="1" applyAlignment="1">
      <alignment horizontal="right" vertical="top"/>
    </xf>
    <xf numFmtId="165" fontId="2" fillId="0" borderId="5" xfId="0" applyNumberFormat="1" applyFont="1" applyFill="1" applyBorder="1" applyAlignment="1">
      <alignment horizontal="right" vertical="top"/>
    </xf>
    <xf numFmtId="164" fontId="5" fillId="0" borderId="5" xfId="0" applyNumberFormat="1" applyFont="1" applyFill="1" applyBorder="1" applyAlignment="1">
      <alignment horizontal="center" vertical="top"/>
    </xf>
    <xf numFmtId="9" fontId="14" fillId="0" borderId="5" xfId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vertical="top" wrapText="1"/>
    </xf>
    <xf numFmtId="164" fontId="3" fillId="0" borderId="5" xfId="0" applyNumberFormat="1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left" vertical="top" wrapText="1"/>
    </xf>
    <xf numFmtId="165" fontId="9" fillId="0" borderId="5" xfId="0" applyNumberFormat="1" applyFont="1" applyFill="1" applyBorder="1" applyAlignment="1">
      <alignment horizontal="right" vertical="top"/>
    </xf>
    <xf numFmtId="0" fontId="6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center" vertical="top"/>
    </xf>
    <xf numFmtId="164" fontId="4" fillId="0" borderId="5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164" fontId="5" fillId="0" borderId="1" xfId="0" applyNumberFormat="1" applyFont="1" applyFill="1" applyBorder="1" applyAlignment="1">
      <alignment horizontal="center" vertical="top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top"/>
    </xf>
    <xf numFmtId="164" fontId="15" fillId="0" borderId="1" xfId="0" applyNumberFormat="1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right" vertical="top"/>
    </xf>
    <xf numFmtId="164" fontId="10" fillId="0" borderId="1" xfId="0" applyNumberFormat="1" applyFont="1" applyFill="1" applyBorder="1" applyAlignment="1">
      <alignment horizontal="left" vertical="top" wrapText="1"/>
    </xf>
    <xf numFmtId="164" fontId="4" fillId="0" borderId="5" xfId="0" applyNumberFormat="1" applyFont="1" applyFill="1" applyBorder="1" applyAlignment="1">
      <alignment vertical="top" wrapText="1"/>
    </xf>
    <xf numFmtId="165" fontId="4" fillId="0" borderId="5" xfId="0" applyNumberFormat="1" applyFont="1" applyFill="1" applyBorder="1" applyAlignment="1">
      <alignment vertical="top"/>
    </xf>
    <xf numFmtId="165" fontId="5" fillId="0" borderId="5" xfId="0" applyNumberFormat="1" applyFont="1" applyFill="1" applyBorder="1" applyAlignment="1">
      <alignment vertical="top"/>
    </xf>
    <xf numFmtId="164" fontId="4" fillId="0" borderId="8" xfId="0" applyNumberFormat="1" applyFont="1" applyFill="1" applyBorder="1" applyAlignment="1">
      <alignment vertical="top" wrapText="1"/>
    </xf>
    <xf numFmtId="165" fontId="4" fillId="0" borderId="8" xfId="0" applyNumberFormat="1" applyFont="1" applyFill="1" applyBorder="1" applyAlignment="1">
      <alignment vertical="top"/>
    </xf>
    <xf numFmtId="165" fontId="5" fillId="0" borderId="8" xfId="0" applyNumberFormat="1" applyFont="1" applyFill="1" applyBorder="1" applyAlignment="1">
      <alignment vertical="top"/>
    </xf>
    <xf numFmtId="164" fontId="4" fillId="0" borderId="6" xfId="0" applyNumberFormat="1" applyFont="1" applyFill="1" applyBorder="1" applyAlignment="1">
      <alignment vertical="top" wrapText="1"/>
    </xf>
    <xf numFmtId="165" fontId="4" fillId="0" borderId="6" xfId="0" applyNumberFormat="1" applyFont="1" applyFill="1" applyBorder="1" applyAlignment="1">
      <alignment vertical="top"/>
    </xf>
    <xf numFmtId="165" fontId="5" fillId="0" borderId="6" xfId="0" applyNumberFormat="1" applyFont="1" applyFill="1" applyBorder="1" applyAlignment="1">
      <alignment vertical="top"/>
    </xf>
    <xf numFmtId="165" fontId="3" fillId="0" borderId="5" xfId="0" applyNumberFormat="1" applyFont="1" applyFill="1" applyBorder="1" applyAlignment="1">
      <alignment horizontal="right" vertical="top"/>
    </xf>
    <xf numFmtId="165" fontId="3" fillId="0" borderId="4" xfId="0" applyNumberFormat="1" applyFont="1" applyFill="1" applyBorder="1" applyAlignment="1">
      <alignment horizontal="right" vertical="top"/>
    </xf>
    <xf numFmtId="0" fontId="4" fillId="0" borderId="5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/>
    </xf>
    <xf numFmtId="164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164" fontId="3" fillId="0" borderId="5" xfId="0" applyNumberFormat="1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164" fontId="11" fillId="0" borderId="5" xfId="0" applyNumberFormat="1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right" vertical="top"/>
    </xf>
    <xf numFmtId="0" fontId="10" fillId="0" borderId="1" xfId="0" applyFont="1" applyFill="1" applyBorder="1" applyAlignment="1">
      <alignment vertical="top" wrapText="1"/>
    </xf>
    <xf numFmtId="164" fontId="14" fillId="0" borderId="1" xfId="0" applyNumberFormat="1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right" vertical="top"/>
    </xf>
    <xf numFmtId="164" fontId="14" fillId="0" borderId="1" xfId="0" applyNumberFormat="1" applyFont="1" applyFill="1" applyBorder="1" applyAlignment="1">
      <alignment horizontal="left" vertical="top" wrapText="1"/>
    </xf>
    <xf numFmtId="164" fontId="14" fillId="0" borderId="5" xfId="0" applyNumberFormat="1" applyFont="1" applyFill="1" applyBorder="1" applyAlignment="1">
      <alignment vertical="top" wrapText="1"/>
    </xf>
    <xf numFmtId="164" fontId="5" fillId="0" borderId="8" xfId="0" applyNumberFormat="1" applyFont="1" applyFill="1" applyBorder="1" applyAlignment="1">
      <alignment horizontal="center" vertical="top"/>
    </xf>
    <xf numFmtId="164" fontId="5" fillId="0" borderId="8" xfId="0" applyNumberFormat="1" applyFont="1" applyFill="1" applyBorder="1" applyAlignment="1">
      <alignment vertical="top"/>
    </xf>
    <xf numFmtId="164" fontId="5" fillId="0" borderId="6" xfId="0" applyNumberFormat="1" applyFont="1" applyFill="1" applyBorder="1" applyAlignment="1">
      <alignment vertical="top"/>
    </xf>
    <xf numFmtId="164" fontId="11" fillId="0" borderId="8" xfId="0" applyNumberFormat="1" applyFont="1" applyFill="1" applyBorder="1" applyAlignment="1">
      <alignment vertical="top" wrapText="1"/>
    </xf>
    <xf numFmtId="0" fontId="10" fillId="0" borderId="8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164" fontId="5" fillId="0" borderId="6" xfId="0" applyNumberFormat="1" applyFont="1" applyFill="1" applyBorder="1" applyAlignment="1">
      <alignment horizontal="center" vertical="top"/>
    </xf>
    <xf numFmtId="165" fontId="3" fillId="0" borderId="8" xfId="0" applyNumberFormat="1" applyFont="1" applyFill="1" applyBorder="1" applyAlignment="1">
      <alignment horizontal="right" vertical="top"/>
    </xf>
    <xf numFmtId="165" fontId="2" fillId="0" borderId="8" xfId="0" applyNumberFormat="1" applyFont="1" applyFill="1" applyBorder="1" applyAlignment="1">
      <alignment horizontal="right" vertical="top"/>
    </xf>
    <xf numFmtId="165" fontId="5" fillId="0" borderId="8" xfId="0" applyNumberFormat="1" applyFont="1" applyFill="1" applyBorder="1" applyAlignment="1">
      <alignment horizontal="right" vertical="top"/>
    </xf>
    <xf numFmtId="164" fontId="3" fillId="0" borderId="6" xfId="0" applyNumberFormat="1" applyFont="1" applyFill="1" applyBorder="1" applyAlignment="1">
      <alignment vertical="top" wrapText="1"/>
    </xf>
    <xf numFmtId="165" fontId="3" fillId="0" borderId="6" xfId="0" applyNumberFormat="1" applyFont="1" applyFill="1" applyBorder="1" applyAlignment="1">
      <alignment horizontal="right" vertical="top"/>
    </xf>
    <xf numFmtId="164" fontId="2" fillId="0" borderId="5" xfId="0" applyNumberFormat="1" applyFont="1" applyFill="1" applyBorder="1" applyAlignment="1">
      <alignment horizontal="center" vertical="top"/>
    </xf>
    <xf numFmtId="164" fontId="14" fillId="0" borderId="6" xfId="0" applyNumberFormat="1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left" vertical="top" wrapText="1"/>
    </xf>
    <xf numFmtId="165" fontId="2" fillId="0" borderId="6" xfId="0" applyNumberFormat="1" applyFont="1" applyFill="1" applyBorder="1" applyAlignment="1">
      <alignment horizontal="right" vertical="top"/>
    </xf>
    <xf numFmtId="164" fontId="2" fillId="0" borderId="6" xfId="0" applyNumberFormat="1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vertical="top" wrapText="1"/>
    </xf>
    <xf numFmtId="9" fontId="3" fillId="0" borderId="5" xfId="1" applyFont="1" applyFill="1" applyBorder="1" applyAlignment="1">
      <alignment vertical="top"/>
    </xf>
    <xf numFmtId="9" fontId="7" fillId="0" borderId="5" xfId="1" applyFont="1" applyFill="1" applyBorder="1" applyAlignment="1">
      <alignment horizontal="left" vertical="top" wrapText="1"/>
    </xf>
    <xf numFmtId="165" fontId="5" fillId="0" borderId="5" xfId="1" applyNumberFormat="1" applyFont="1" applyFill="1" applyBorder="1" applyAlignment="1">
      <alignment horizontal="right" vertical="top"/>
    </xf>
    <xf numFmtId="165" fontId="2" fillId="0" borderId="5" xfId="1" applyNumberFormat="1" applyFont="1" applyFill="1" applyBorder="1" applyAlignment="1">
      <alignment horizontal="right" vertical="top"/>
    </xf>
    <xf numFmtId="165" fontId="8" fillId="0" borderId="5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top" wrapText="1"/>
    </xf>
    <xf numFmtId="164" fontId="5" fillId="0" borderId="5" xfId="0" applyNumberFormat="1" applyFont="1" applyFill="1" applyBorder="1" applyAlignment="1">
      <alignment vertical="top" wrapText="1"/>
    </xf>
    <xf numFmtId="164" fontId="7" fillId="0" borderId="2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vertical="top" wrapText="1"/>
    </xf>
    <xf numFmtId="164" fontId="2" fillId="0" borderId="5" xfId="0" applyNumberFormat="1" applyFont="1" applyFill="1" applyBorder="1" applyAlignment="1">
      <alignment horizontal="right" vertical="top"/>
    </xf>
    <xf numFmtId="0" fontId="5" fillId="0" borderId="2" xfId="0" applyFont="1" applyFill="1" applyBorder="1" applyAlignment="1">
      <alignment vertical="top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/>
    <xf numFmtId="165" fontId="23" fillId="0" borderId="0" xfId="0" applyNumberFormat="1" applyFont="1" applyFill="1" applyBorder="1" applyAlignment="1">
      <alignment horizontal="right" vertical="top"/>
    </xf>
    <xf numFmtId="165" fontId="23" fillId="0" borderId="0" xfId="0" applyNumberFormat="1" applyFont="1" applyFill="1" applyBorder="1" applyAlignment="1">
      <alignment horizontal="left" vertical="top"/>
    </xf>
    <xf numFmtId="49" fontId="22" fillId="0" borderId="0" xfId="0" applyNumberFormat="1" applyFont="1" applyFill="1" applyAlignment="1">
      <alignment horizontal="left"/>
    </xf>
    <xf numFmtId="165" fontId="22" fillId="0" borderId="0" xfId="0" applyNumberFormat="1" applyFont="1" applyFill="1" applyAlignment="1">
      <alignment horizontal="left" vertical="top"/>
    </xf>
    <xf numFmtId="165" fontId="22" fillId="0" borderId="0" xfId="0" applyNumberFormat="1" applyFont="1" applyFill="1" applyAlignment="1">
      <alignment horizontal="right" vertical="top"/>
    </xf>
    <xf numFmtId="164" fontId="3" fillId="0" borderId="5" xfId="0" applyNumberFormat="1" applyFont="1" applyFill="1" applyBorder="1" applyAlignment="1">
      <alignment horizontal="left" vertical="top"/>
    </xf>
    <xf numFmtId="164" fontId="3" fillId="0" borderId="8" xfId="0" applyNumberFormat="1" applyFont="1" applyFill="1" applyBorder="1" applyAlignment="1">
      <alignment horizontal="left" vertical="top"/>
    </xf>
    <xf numFmtId="0" fontId="22" fillId="0" borderId="0" xfId="0" applyFont="1" applyFill="1" applyAlignment="1">
      <alignment horizontal="left"/>
    </xf>
    <xf numFmtId="164" fontId="12" fillId="0" borderId="1" xfId="0" applyNumberFormat="1" applyFont="1" applyFill="1" applyBorder="1" applyAlignment="1">
      <alignment vertical="center"/>
    </xf>
    <xf numFmtId="164" fontId="13" fillId="0" borderId="1" xfId="0" applyNumberFormat="1" applyFont="1" applyFill="1" applyBorder="1" applyAlignment="1">
      <alignment horizontal="left" vertical="center" wrapText="1"/>
    </xf>
    <xf numFmtId="165" fontId="13" fillId="0" borderId="1" xfId="0" applyNumberFormat="1" applyFont="1" applyFill="1" applyBorder="1" applyAlignment="1">
      <alignment horizontal="right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/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/>
    </xf>
    <xf numFmtId="164" fontId="3" fillId="0" borderId="5" xfId="0" applyNumberFormat="1" applyFont="1" applyFill="1" applyBorder="1" applyAlignment="1">
      <alignment horizontal="left" vertical="top"/>
    </xf>
    <xf numFmtId="164" fontId="3" fillId="0" borderId="8" xfId="0" applyNumberFormat="1" applyFont="1" applyFill="1" applyBorder="1" applyAlignment="1">
      <alignment horizontal="left" vertical="top"/>
    </xf>
    <xf numFmtId="0" fontId="12" fillId="0" borderId="0" xfId="0" applyFont="1" applyFill="1" applyAlignment="1">
      <alignment horizontal="right" vertical="center" wrapText="1"/>
    </xf>
    <xf numFmtId="0" fontId="16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tabSelected="1" topLeftCell="A2" zoomScale="90" zoomScaleNormal="90" zoomScaleSheetLayoutView="90" workbookViewId="0">
      <selection activeCell="I9" sqref="I9"/>
    </sheetView>
  </sheetViews>
  <sheetFormatPr defaultColWidth="9.140625" defaultRowHeight="16.5"/>
  <cols>
    <col min="1" max="1" width="6.28515625" style="1" customWidth="1"/>
    <col min="2" max="2" width="48.7109375" style="1" customWidth="1"/>
    <col min="3" max="3" width="13.5703125" style="15" customWidth="1"/>
    <col min="4" max="4" width="13.85546875" style="15" customWidth="1"/>
    <col min="5" max="5" width="13.28515625" style="15" customWidth="1"/>
    <col min="6" max="6" width="17.42578125" style="12" customWidth="1"/>
    <col min="7" max="8" width="14.5703125" style="22" customWidth="1"/>
    <col min="9" max="9" width="12.42578125" style="22" customWidth="1"/>
    <col min="10" max="10" width="15" style="25" customWidth="1"/>
    <col min="11" max="11" width="14.140625" style="48" customWidth="1"/>
    <col min="12" max="12" width="113" style="32" customWidth="1"/>
    <col min="13" max="13" width="7.42578125" style="1" hidden="1" customWidth="1"/>
    <col min="14" max="14" width="10.140625" style="1" hidden="1" customWidth="1"/>
    <col min="15" max="15" width="9.140625" style="1" hidden="1" customWidth="1"/>
    <col min="16" max="16" width="47.5703125" style="1" customWidth="1"/>
    <col min="17" max="17" width="65.42578125" style="1" customWidth="1"/>
    <col min="18" max="16384" width="9.140625" style="1"/>
  </cols>
  <sheetData>
    <row r="1" spans="1:17" ht="22.5" hidden="1" customHeight="1">
      <c r="A1" s="171" t="s">
        <v>102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7" ht="45" customHeight="1">
      <c r="A2" s="172" t="s">
        <v>176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7" ht="33" customHeight="1">
      <c r="A3" s="2"/>
      <c r="B3" s="2"/>
      <c r="C3" s="11"/>
      <c r="D3" s="11"/>
      <c r="E3" s="11"/>
      <c r="F3" s="26"/>
      <c r="G3" s="16"/>
      <c r="H3" s="16"/>
      <c r="I3" s="16"/>
      <c r="J3" s="23"/>
      <c r="K3" s="47"/>
      <c r="L3" s="30" t="s">
        <v>1</v>
      </c>
    </row>
    <row r="4" spans="1:17" s="3" customFormat="1" ht="36" customHeight="1">
      <c r="A4" s="173" t="s">
        <v>0</v>
      </c>
      <c r="B4" s="173" t="s">
        <v>99</v>
      </c>
      <c r="C4" s="175" t="s">
        <v>98</v>
      </c>
      <c r="D4" s="176"/>
      <c r="E4" s="176"/>
      <c r="F4" s="177"/>
      <c r="G4" s="162" t="s">
        <v>28</v>
      </c>
      <c r="H4" s="178"/>
      <c r="I4" s="178"/>
      <c r="J4" s="179"/>
      <c r="K4" s="180" t="s">
        <v>100</v>
      </c>
      <c r="L4" s="173" t="s">
        <v>27</v>
      </c>
    </row>
    <row r="5" spans="1:17" s="3" customFormat="1" ht="48" customHeight="1">
      <c r="A5" s="174"/>
      <c r="B5" s="174"/>
      <c r="C5" s="36" t="s">
        <v>23</v>
      </c>
      <c r="D5" s="36" t="s">
        <v>24</v>
      </c>
      <c r="E5" s="36" t="s">
        <v>25</v>
      </c>
      <c r="F5" s="36" t="s">
        <v>26</v>
      </c>
      <c r="G5" s="37" t="s">
        <v>23</v>
      </c>
      <c r="H5" s="37" t="s">
        <v>24</v>
      </c>
      <c r="I5" s="37" t="s">
        <v>25</v>
      </c>
      <c r="J5" s="37" t="s">
        <v>26</v>
      </c>
      <c r="K5" s="181"/>
      <c r="L5" s="174"/>
    </row>
    <row r="6" spans="1:17" s="44" customFormat="1" ht="18.75" customHeight="1">
      <c r="A6" s="39">
        <v>1</v>
      </c>
      <c r="B6" s="40">
        <v>2</v>
      </c>
      <c r="C6" s="41">
        <v>3</v>
      </c>
      <c r="D6" s="41">
        <v>4</v>
      </c>
      <c r="E6" s="41">
        <v>5</v>
      </c>
      <c r="F6" s="41">
        <v>6</v>
      </c>
      <c r="G6" s="42">
        <v>7</v>
      </c>
      <c r="H6" s="43">
        <v>8</v>
      </c>
      <c r="I6" s="43">
        <v>9</v>
      </c>
      <c r="J6" s="43">
        <v>10</v>
      </c>
      <c r="K6" s="43">
        <v>11</v>
      </c>
      <c r="L6" s="42">
        <v>12</v>
      </c>
    </row>
    <row r="7" spans="1:17" ht="27" customHeight="1">
      <c r="A7" s="182" t="s">
        <v>2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4"/>
    </row>
    <row r="8" spans="1:17" ht="67.5" customHeight="1">
      <c r="A8" s="4" t="s">
        <v>30</v>
      </c>
      <c r="B8" s="128" t="s">
        <v>34</v>
      </c>
      <c r="C8" s="57">
        <f>C9+C10</f>
        <v>7466.1</v>
      </c>
      <c r="D8" s="57">
        <f>D9+D10</f>
        <v>2470.2962900000002</v>
      </c>
      <c r="E8" s="57">
        <f>E9+E10</f>
        <v>17073.024069999999</v>
      </c>
      <c r="F8" s="57">
        <f>E8+D8+C8</f>
        <v>27009.420359999996</v>
      </c>
      <c r="G8" s="67">
        <f>G9+G10</f>
        <v>5296.68649</v>
      </c>
      <c r="H8" s="67">
        <f t="shared" ref="H8:I8" si="0">H9+H10</f>
        <v>861.57626000000005</v>
      </c>
      <c r="I8" s="67">
        <f t="shared" si="0"/>
        <v>2940.1570700000002</v>
      </c>
      <c r="J8" s="67">
        <f>J9+J10</f>
        <v>9098.4198199999992</v>
      </c>
      <c r="K8" s="59">
        <f t="shared" ref="K8:K10" si="1">J8/F8*100</f>
        <v>33.686098030724274</v>
      </c>
      <c r="L8" s="29"/>
    </row>
    <row r="9" spans="1:17" ht="196.5" customHeight="1">
      <c r="A9" s="46" t="s">
        <v>75</v>
      </c>
      <c r="B9" s="52" t="s">
        <v>88</v>
      </c>
      <c r="C9" s="51">
        <v>6623.1</v>
      </c>
      <c r="D9" s="51">
        <v>781</v>
      </c>
      <c r="E9" s="53"/>
      <c r="F9" s="54">
        <f>E9+D9+C9</f>
        <v>7404.1</v>
      </c>
      <c r="G9" s="69">
        <v>4629.3845499999998</v>
      </c>
      <c r="H9" s="69">
        <v>570.59596999999997</v>
      </c>
      <c r="I9" s="69"/>
      <c r="J9" s="67">
        <f t="shared" ref="J9:J10" si="2">G9+H9+I9</f>
        <v>5199.9805200000001</v>
      </c>
      <c r="K9" s="59">
        <f t="shared" si="1"/>
        <v>70.231095204008582</v>
      </c>
      <c r="L9" s="103" t="s">
        <v>151</v>
      </c>
    </row>
    <row r="10" spans="1:17" ht="132.75" customHeight="1">
      <c r="A10" s="4" t="s">
        <v>76</v>
      </c>
      <c r="B10" s="55" t="s">
        <v>35</v>
      </c>
      <c r="C10" s="51">
        <v>843</v>
      </c>
      <c r="D10" s="56">
        <v>1689.29629</v>
      </c>
      <c r="E10" s="56">
        <v>17073.024069999999</v>
      </c>
      <c r="F10" s="54">
        <f>E10+D10+C10</f>
        <v>19605.320359999998</v>
      </c>
      <c r="G10" s="51">
        <v>667.30193999999995</v>
      </c>
      <c r="H10" s="51">
        <v>290.98029000000002</v>
      </c>
      <c r="I10" s="51">
        <v>2940.1570700000002</v>
      </c>
      <c r="J10" s="67">
        <f t="shared" si="2"/>
        <v>3898.4393</v>
      </c>
      <c r="K10" s="59">
        <f t="shared" si="1"/>
        <v>19.884598815094296</v>
      </c>
      <c r="L10" s="103" t="s">
        <v>148</v>
      </c>
    </row>
    <row r="11" spans="1:17" ht="129" customHeight="1">
      <c r="A11" s="129" t="s">
        <v>14</v>
      </c>
      <c r="B11" s="130" t="s">
        <v>106</v>
      </c>
      <c r="C11" s="131">
        <v>27</v>
      </c>
      <c r="D11" s="131">
        <v>3240.4</v>
      </c>
      <c r="E11" s="132"/>
      <c r="F11" s="131">
        <f>E11+D11+C11</f>
        <v>3267.4</v>
      </c>
      <c r="G11" s="133">
        <v>0.98099999999999998</v>
      </c>
      <c r="H11" s="58">
        <v>2965.4958499999998</v>
      </c>
      <c r="I11" s="131"/>
      <c r="J11" s="132">
        <f>G11+H11+I11</f>
        <v>2966.47685</v>
      </c>
      <c r="K11" s="59">
        <f>J11/F11*100</f>
        <v>90.790134357593189</v>
      </c>
      <c r="L11" s="60" t="s">
        <v>171</v>
      </c>
    </row>
    <row r="12" spans="1:17" ht="24.75" customHeight="1">
      <c r="A12" s="162" t="s">
        <v>3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4"/>
    </row>
    <row r="13" spans="1:17" ht="69" customHeight="1">
      <c r="A13" s="5" t="s">
        <v>59</v>
      </c>
      <c r="B13" s="134" t="s">
        <v>36</v>
      </c>
      <c r="C13" s="77">
        <v>470</v>
      </c>
      <c r="D13" s="77"/>
      <c r="E13" s="77"/>
      <c r="F13" s="77">
        <f>E13+D13+C13</f>
        <v>470</v>
      </c>
      <c r="G13" s="77">
        <v>38.372199999999999</v>
      </c>
      <c r="H13" s="77"/>
      <c r="I13" s="77"/>
      <c r="J13" s="77">
        <f>SUM(G13:I13)</f>
        <v>38.372199999999999</v>
      </c>
      <c r="K13" s="71">
        <f>J13*100/F13</f>
        <v>8.1642978723404251</v>
      </c>
      <c r="L13" s="29" t="s">
        <v>144</v>
      </c>
      <c r="P13" s="28"/>
      <c r="Q13" s="6"/>
    </row>
    <row r="14" spans="1:17" ht="162" customHeight="1">
      <c r="A14" s="5" t="s">
        <v>15</v>
      </c>
      <c r="B14" s="134" t="s">
        <v>37</v>
      </c>
      <c r="C14" s="77">
        <v>145</v>
      </c>
      <c r="D14" s="77">
        <v>52.91431</v>
      </c>
      <c r="E14" s="77"/>
      <c r="F14" s="77">
        <f>E14+D14+C14</f>
        <v>197.91431</v>
      </c>
      <c r="G14" s="77">
        <v>55</v>
      </c>
      <c r="H14" s="77">
        <v>52.91431</v>
      </c>
      <c r="I14" s="77"/>
      <c r="J14" s="77">
        <f>SUM(G14:I14)</f>
        <v>107.91431</v>
      </c>
      <c r="K14" s="71">
        <f>J14*100/F14</f>
        <v>54.525774311114745</v>
      </c>
      <c r="L14" s="74" t="s">
        <v>170</v>
      </c>
    </row>
    <row r="15" spans="1:17" ht="24.75" customHeight="1">
      <c r="A15" s="162" t="s">
        <v>4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4"/>
    </row>
    <row r="16" spans="1:17" ht="382.5" customHeight="1">
      <c r="A16" s="153" t="s">
        <v>32</v>
      </c>
      <c r="B16" s="135" t="s">
        <v>124</v>
      </c>
      <c r="C16" s="58">
        <v>67675.100000000006</v>
      </c>
      <c r="D16" s="58">
        <v>5168</v>
      </c>
      <c r="E16" s="58"/>
      <c r="F16" s="58">
        <f>E16+D16+C16</f>
        <v>72843.100000000006</v>
      </c>
      <c r="G16" s="58">
        <v>60828.33124</v>
      </c>
      <c r="H16" s="58">
        <v>4828.4581699999999</v>
      </c>
      <c r="I16" s="58"/>
      <c r="J16" s="58">
        <f>SUM(G16:I16)</f>
        <v>65656.789409999998</v>
      </c>
      <c r="K16" s="123">
        <f>J16*100/F16</f>
        <v>90.134534925064955</v>
      </c>
      <c r="L16" s="103" t="s">
        <v>172</v>
      </c>
    </row>
    <row r="17" spans="1:16" ht="21.75" customHeight="1">
      <c r="A17" s="162" t="s">
        <v>33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4"/>
    </row>
    <row r="18" spans="1:16" ht="71.25" customHeight="1">
      <c r="A18" s="153" t="s">
        <v>60</v>
      </c>
      <c r="B18" s="136" t="s">
        <v>125</v>
      </c>
      <c r="C18" s="58">
        <v>820</v>
      </c>
      <c r="D18" s="58"/>
      <c r="E18" s="58"/>
      <c r="F18" s="58">
        <f>E18+D18+C18</f>
        <v>820</v>
      </c>
      <c r="G18" s="58">
        <v>248.27452</v>
      </c>
      <c r="H18" s="58"/>
      <c r="I18" s="58"/>
      <c r="J18" s="58">
        <f>G18+H18+I18</f>
        <v>248.27452</v>
      </c>
      <c r="K18" s="48">
        <f>J18*100/F18</f>
        <v>30.27738048780488</v>
      </c>
      <c r="L18" s="29" t="s">
        <v>145</v>
      </c>
    </row>
    <row r="19" spans="1:16" ht="21.75" customHeight="1">
      <c r="A19" s="162" t="s">
        <v>5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4"/>
    </row>
    <row r="20" spans="1:16" ht="52.5" customHeight="1">
      <c r="A20" s="5" t="s">
        <v>16</v>
      </c>
      <c r="B20" s="137" t="s">
        <v>126</v>
      </c>
      <c r="C20" s="77">
        <f t="shared" ref="C20:J20" si="3">C21+C27+C29</f>
        <v>217943.981</v>
      </c>
      <c r="D20" s="12">
        <f t="shared" si="3"/>
        <v>466835.95</v>
      </c>
      <c r="E20" s="77">
        <f t="shared" si="3"/>
        <v>2252.25</v>
      </c>
      <c r="F20" s="77">
        <f t="shared" si="3"/>
        <v>687032.18099999998</v>
      </c>
      <c r="G20" s="77">
        <f t="shared" si="3"/>
        <v>165946.63082999998</v>
      </c>
      <c r="H20" s="77">
        <f t="shared" si="3"/>
        <v>351801.98767</v>
      </c>
      <c r="I20" s="77">
        <f t="shared" si="3"/>
        <v>0</v>
      </c>
      <c r="J20" s="77">
        <f t="shared" si="3"/>
        <v>517748.61850000004</v>
      </c>
      <c r="K20" s="68">
        <f>J20*100/F20</f>
        <v>75.360169846250628</v>
      </c>
      <c r="L20" s="103"/>
    </row>
    <row r="21" spans="1:16" ht="272.25" customHeight="1">
      <c r="A21" s="169" t="s">
        <v>77</v>
      </c>
      <c r="B21" s="82" t="s">
        <v>127</v>
      </c>
      <c r="C21" s="83">
        <v>172647.60800000001</v>
      </c>
      <c r="D21" s="83">
        <v>462584.95</v>
      </c>
      <c r="E21" s="83">
        <v>2252.25</v>
      </c>
      <c r="F21" s="84">
        <f>E21+D21+C21</f>
        <v>637484.80799999996</v>
      </c>
      <c r="G21" s="83">
        <v>133351.19065999999</v>
      </c>
      <c r="H21" s="83">
        <v>351138.48767</v>
      </c>
      <c r="I21" s="83"/>
      <c r="J21" s="84">
        <f>G21+H21+I21</f>
        <v>484489.67833000002</v>
      </c>
      <c r="K21" s="59">
        <f>J21*100/F21</f>
        <v>76.000192043792211</v>
      </c>
      <c r="L21" s="103" t="s">
        <v>152</v>
      </c>
    </row>
    <row r="22" spans="1:16" ht="96.75" customHeight="1">
      <c r="A22" s="170"/>
      <c r="B22" s="85"/>
      <c r="C22" s="86"/>
      <c r="D22" s="86"/>
      <c r="E22" s="86"/>
      <c r="F22" s="87"/>
      <c r="G22" s="86"/>
      <c r="H22" s="86"/>
      <c r="I22" s="86"/>
      <c r="J22" s="87"/>
      <c r="K22" s="111"/>
      <c r="L22" s="114" t="s">
        <v>153</v>
      </c>
    </row>
    <row r="23" spans="1:16" ht="364.5" customHeight="1">
      <c r="A23" s="170"/>
      <c r="B23" s="85"/>
      <c r="C23" s="86"/>
      <c r="D23" s="86"/>
      <c r="E23" s="86"/>
      <c r="F23" s="87"/>
      <c r="G23" s="86"/>
      <c r="H23" s="86"/>
      <c r="I23" s="86"/>
      <c r="J23" s="87"/>
      <c r="K23" s="111"/>
      <c r="L23" s="114" t="s">
        <v>154</v>
      </c>
    </row>
    <row r="24" spans="1:16" ht="362.25" customHeight="1">
      <c r="A24" s="170"/>
      <c r="B24" s="85"/>
      <c r="C24" s="86"/>
      <c r="D24" s="86"/>
      <c r="E24" s="86"/>
      <c r="F24" s="87"/>
      <c r="G24" s="86"/>
      <c r="H24" s="86"/>
      <c r="I24" s="86"/>
      <c r="J24" s="87"/>
      <c r="K24" s="112"/>
      <c r="L24" s="115" t="s">
        <v>155</v>
      </c>
    </row>
    <row r="25" spans="1:16" ht="144.75" customHeight="1">
      <c r="A25" s="170"/>
      <c r="B25" s="85"/>
      <c r="C25" s="86"/>
      <c r="D25" s="86"/>
      <c r="E25" s="86"/>
      <c r="F25" s="87"/>
      <c r="G25" s="86"/>
      <c r="H25" s="86"/>
      <c r="I25" s="86"/>
      <c r="J25" s="87"/>
      <c r="K25" s="112"/>
      <c r="L25" s="115" t="s">
        <v>174</v>
      </c>
      <c r="P25" s="45"/>
    </row>
    <row r="26" spans="1:16" ht="144" customHeight="1">
      <c r="A26" s="50"/>
      <c r="B26" s="88"/>
      <c r="C26" s="86"/>
      <c r="D26" s="89"/>
      <c r="E26" s="86"/>
      <c r="F26" s="90"/>
      <c r="G26" s="89"/>
      <c r="H26" s="86"/>
      <c r="I26" s="89"/>
      <c r="J26" s="90"/>
      <c r="K26" s="113"/>
      <c r="L26" s="116" t="s">
        <v>140</v>
      </c>
      <c r="P26" s="45"/>
    </row>
    <row r="27" spans="1:16" ht="269.25" customHeight="1">
      <c r="A27" s="153" t="s">
        <v>78</v>
      </c>
      <c r="B27" s="62" t="s">
        <v>128</v>
      </c>
      <c r="C27" s="91">
        <v>45054.373</v>
      </c>
      <c r="D27" s="91">
        <v>4251</v>
      </c>
      <c r="E27" s="91"/>
      <c r="F27" s="58">
        <f>E27+D27+C27</f>
        <v>49305.373</v>
      </c>
      <c r="G27" s="91">
        <v>32500.430339999999</v>
      </c>
      <c r="H27" s="91">
        <v>663.5</v>
      </c>
      <c r="I27" s="91"/>
      <c r="J27" s="54">
        <f>I27+H27+G27</f>
        <v>33163.930339999999</v>
      </c>
      <c r="K27" s="59">
        <f>J27*100/F27</f>
        <v>67.262304941897511</v>
      </c>
      <c r="L27" s="103" t="s">
        <v>173</v>
      </c>
    </row>
    <row r="28" spans="1:16" ht="99" customHeight="1">
      <c r="A28" s="50"/>
      <c r="B28" s="121"/>
      <c r="C28" s="122"/>
      <c r="D28" s="122"/>
      <c r="E28" s="118"/>
      <c r="F28" s="119"/>
      <c r="G28" s="118"/>
      <c r="H28" s="118"/>
      <c r="I28" s="118"/>
      <c r="J28" s="120"/>
      <c r="K28" s="117"/>
      <c r="L28" s="114" t="s">
        <v>141</v>
      </c>
    </row>
    <row r="29" spans="1:16" ht="80.25" customHeight="1">
      <c r="A29" s="5" t="s">
        <v>79</v>
      </c>
      <c r="B29" s="61" t="s">
        <v>129</v>
      </c>
      <c r="C29" s="76">
        <v>242</v>
      </c>
      <c r="D29" s="92"/>
      <c r="E29" s="76"/>
      <c r="F29" s="77">
        <f>E29+D29+C29</f>
        <v>242</v>
      </c>
      <c r="G29" s="56">
        <v>95.009829999999994</v>
      </c>
      <c r="H29" s="56"/>
      <c r="I29" s="56"/>
      <c r="J29" s="57">
        <f>I29+H29+G29</f>
        <v>95.009829999999994</v>
      </c>
      <c r="K29" s="71">
        <f>J29*100/F29</f>
        <v>39.260260330578511</v>
      </c>
      <c r="L29" s="103" t="s">
        <v>142</v>
      </c>
    </row>
    <row r="30" spans="1:16" ht="27.75" customHeight="1">
      <c r="A30" s="162" t="s">
        <v>45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4"/>
    </row>
    <row r="31" spans="1:16" ht="51" customHeight="1">
      <c r="A31" s="153" t="s">
        <v>17</v>
      </c>
      <c r="B31" s="96" t="s">
        <v>38</v>
      </c>
      <c r="C31" s="77">
        <f t="shared" ref="C31:I31" si="4">C32+C33+C35+C36+C37</f>
        <v>53274.342000000004</v>
      </c>
      <c r="D31" s="77">
        <f t="shared" si="4"/>
        <v>11150.861000000001</v>
      </c>
      <c r="E31" s="77">
        <f t="shared" si="4"/>
        <v>3181.3820000000001</v>
      </c>
      <c r="F31" s="77">
        <f t="shared" si="4"/>
        <v>67606.585000000006</v>
      </c>
      <c r="G31" s="77">
        <f t="shared" si="4"/>
        <v>44303.966790000006</v>
      </c>
      <c r="H31" s="77">
        <f t="shared" si="4"/>
        <v>4871.0767400000004</v>
      </c>
      <c r="I31" s="77">
        <f t="shared" si="4"/>
        <v>2076.2835700000001</v>
      </c>
      <c r="J31" s="77">
        <f>I31+H31+G31</f>
        <v>51251.32710000001</v>
      </c>
      <c r="K31" s="68">
        <f>J31*100/F31</f>
        <v>75.808188063337326</v>
      </c>
      <c r="L31" s="29"/>
    </row>
    <row r="32" spans="1:16" ht="322.5" customHeight="1">
      <c r="A32" s="153" t="s">
        <v>61</v>
      </c>
      <c r="B32" s="93" t="s">
        <v>39</v>
      </c>
      <c r="C32" s="51">
        <f>18871.132+646</f>
        <v>19517.132000000001</v>
      </c>
      <c r="D32" s="51">
        <v>4381.7920000000004</v>
      </c>
      <c r="E32" s="51">
        <v>3050.3510000000001</v>
      </c>
      <c r="F32" s="57">
        <f>E32+D32+C32</f>
        <v>26949.275000000001</v>
      </c>
      <c r="G32" s="56">
        <v>15743.192950000001</v>
      </c>
      <c r="H32" s="56">
        <v>1531.80718</v>
      </c>
      <c r="I32" s="56">
        <v>1945.2526600000001</v>
      </c>
      <c r="J32" s="57">
        <f>I32+H32+G32</f>
        <v>19220.252789999999</v>
      </c>
      <c r="K32" s="71">
        <f>J32*100/F32</f>
        <v>71.320110800754378</v>
      </c>
      <c r="L32" s="29" t="s">
        <v>149</v>
      </c>
    </row>
    <row r="33" spans="1:16" ht="270" customHeight="1">
      <c r="A33" s="153" t="s">
        <v>62</v>
      </c>
      <c r="B33" s="63" t="s">
        <v>111</v>
      </c>
      <c r="C33" s="91">
        <v>18219.310000000001</v>
      </c>
      <c r="D33" s="91">
        <v>6679.0690000000004</v>
      </c>
      <c r="E33" s="91">
        <v>131.03100000000001</v>
      </c>
      <c r="F33" s="58">
        <f>E33+D33+C33</f>
        <v>25029.410000000003</v>
      </c>
      <c r="G33" s="91">
        <v>15981.60346</v>
      </c>
      <c r="H33" s="91">
        <v>3339.2695600000002</v>
      </c>
      <c r="I33" s="91">
        <v>131.03091000000001</v>
      </c>
      <c r="J33" s="58">
        <f>G33+I33+H33</f>
        <v>19451.90393</v>
      </c>
      <c r="K33" s="123">
        <f>J33*100/F33</f>
        <v>77.716190393620934</v>
      </c>
      <c r="L33" s="110" t="s">
        <v>169</v>
      </c>
      <c r="P33" s="3" t="s">
        <v>95</v>
      </c>
    </row>
    <row r="34" spans="1:16" ht="126" customHeight="1">
      <c r="A34" s="154"/>
      <c r="B34" s="125"/>
      <c r="C34" s="118"/>
      <c r="D34" s="118"/>
      <c r="E34" s="118"/>
      <c r="F34" s="119"/>
      <c r="G34" s="118"/>
      <c r="H34" s="118"/>
      <c r="I34" s="122"/>
      <c r="J34" s="126"/>
      <c r="K34" s="127"/>
      <c r="L34" s="124" t="s">
        <v>146</v>
      </c>
      <c r="P34" s="3"/>
    </row>
    <row r="35" spans="1:16" ht="239.25" customHeight="1">
      <c r="A35" s="153" t="s">
        <v>63</v>
      </c>
      <c r="B35" s="55" t="s">
        <v>89</v>
      </c>
      <c r="C35" s="76">
        <v>874</v>
      </c>
      <c r="D35" s="76"/>
      <c r="E35" s="76"/>
      <c r="F35" s="77">
        <f>E35+D35+C35</f>
        <v>874</v>
      </c>
      <c r="G35" s="76">
        <v>575.00151000000005</v>
      </c>
      <c r="H35" s="76"/>
      <c r="I35" s="76"/>
      <c r="J35" s="77">
        <f>G35+H35+I35</f>
        <v>575.00151000000005</v>
      </c>
      <c r="K35" s="68">
        <f>J35/F35*100</f>
        <v>65.789646453089247</v>
      </c>
      <c r="L35" s="124" t="s">
        <v>147</v>
      </c>
    </row>
    <row r="36" spans="1:16" ht="128.25" customHeight="1">
      <c r="A36" s="153" t="s">
        <v>64</v>
      </c>
      <c r="B36" s="94" t="s">
        <v>112</v>
      </c>
      <c r="C36" s="76">
        <v>12842.9</v>
      </c>
      <c r="D36" s="76"/>
      <c r="E36" s="76"/>
      <c r="F36" s="77">
        <f>E36+D36+C36</f>
        <v>12842.9</v>
      </c>
      <c r="G36" s="56">
        <v>10805.06826</v>
      </c>
      <c r="H36" s="56"/>
      <c r="I36" s="56"/>
      <c r="J36" s="57">
        <f>I36+H36+G36</f>
        <v>10805.06826</v>
      </c>
      <c r="K36" s="71">
        <f>J36*100/F36</f>
        <v>84.132620046874138</v>
      </c>
      <c r="L36" s="29" t="s">
        <v>143</v>
      </c>
      <c r="P36" s="7"/>
    </row>
    <row r="37" spans="1:16" ht="143.25" customHeight="1">
      <c r="A37" s="153" t="s">
        <v>65</v>
      </c>
      <c r="B37" s="95" t="s">
        <v>113</v>
      </c>
      <c r="C37" s="76">
        <v>1821</v>
      </c>
      <c r="D37" s="76">
        <v>90</v>
      </c>
      <c r="E37" s="77"/>
      <c r="F37" s="77">
        <f>E37+D37+C37</f>
        <v>1911</v>
      </c>
      <c r="G37" s="76">
        <v>1199.10061</v>
      </c>
      <c r="H37" s="76"/>
      <c r="I37" s="76"/>
      <c r="J37" s="77">
        <f>I37+H37+G37</f>
        <v>1199.10061</v>
      </c>
      <c r="K37" s="68">
        <f>J37*100/F37</f>
        <v>62.747284667713238</v>
      </c>
      <c r="L37" s="29" t="s">
        <v>150</v>
      </c>
    </row>
    <row r="38" spans="1:16" ht="24" customHeight="1">
      <c r="A38" s="162" t="s">
        <v>6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4"/>
    </row>
    <row r="39" spans="1:16" ht="321.75" customHeight="1">
      <c r="A39" s="5" t="s">
        <v>66</v>
      </c>
      <c r="B39" s="137" t="s">
        <v>114</v>
      </c>
      <c r="C39" s="77">
        <v>1360.1</v>
      </c>
      <c r="D39" s="12"/>
      <c r="E39" s="76"/>
      <c r="F39" s="77">
        <f>E39+D39+C39</f>
        <v>1360.1</v>
      </c>
      <c r="G39" s="104">
        <v>496.49059999999997</v>
      </c>
      <c r="H39" s="104"/>
      <c r="I39" s="104"/>
      <c r="J39" s="104">
        <f>I39+H39+G39</f>
        <v>496.49059999999997</v>
      </c>
      <c r="K39" s="68">
        <f>J39*100/F39</f>
        <v>36.503977648702303</v>
      </c>
      <c r="L39" s="29" t="s">
        <v>132</v>
      </c>
    </row>
    <row r="40" spans="1:16" ht="20.25" customHeight="1">
      <c r="A40" s="162" t="s">
        <v>7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4"/>
    </row>
    <row r="41" spans="1:16" ht="116.25" customHeight="1">
      <c r="A41" s="5" t="s">
        <v>18</v>
      </c>
      <c r="B41" s="137" t="s">
        <v>105</v>
      </c>
      <c r="C41" s="77">
        <v>1576</v>
      </c>
      <c r="D41" s="77">
        <v>90</v>
      </c>
      <c r="E41" s="77"/>
      <c r="F41" s="77">
        <f>E41+D41+C41</f>
        <v>1666</v>
      </c>
      <c r="G41" s="77">
        <v>1249.68344</v>
      </c>
      <c r="H41" s="77">
        <v>16.233699999999999</v>
      </c>
      <c r="I41" s="77"/>
      <c r="J41" s="77">
        <f>G41+I41+H41</f>
        <v>1265.91714</v>
      </c>
      <c r="K41" s="68">
        <f>J41/F41*100</f>
        <v>75.985422569027619</v>
      </c>
      <c r="L41" s="29" t="s">
        <v>135</v>
      </c>
    </row>
    <row r="42" spans="1:16" ht="24.75" customHeight="1">
      <c r="A42" s="162" t="s">
        <v>44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4"/>
    </row>
    <row r="43" spans="1:16" ht="114" customHeight="1">
      <c r="A43" s="5" t="s">
        <v>19</v>
      </c>
      <c r="B43" s="137" t="s">
        <v>40</v>
      </c>
      <c r="C43" s="77">
        <v>390</v>
      </c>
      <c r="D43" s="76"/>
      <c r="E43" s="77"/>
      <c r="F43" s="77">
        <f>E43+D43+C43</f>
        <v>390</v>
      </c>
      <c r="G43" s="77">
        <v>267.7</v>
      </c>
      <c r="H43" s="77"/>
      <c r="I43" s="77"/>
      <c r="J43" s="77">
        <f>I43+H43+G43</f>
        <v>267.7</v>
      </c>
      <c r="K43" s="68">
        <f t="shared" ref="K43:K48" si="5">J43*100/F43</f>
        <v>68.641025641025635</v>
      </c>
      <c r="L43" s="107" t="s">
        <v>157</v>
      </c>
    </row>
    <row r="44" spans="1:16" ht="50.25" customHeight="1">
      <c r="A44" s="5" t="s">
        <v>67</v>
      </c>
      <c r="B44" s="134" t="s">
        <v>41</v>
      </c>
      <c r="C44" s="77">
        <f>C45+C46+C47+C48</f>
        <v>7788.0553399999999</v>
      </c>
      <c r="D44" s="77">
        <f>D45+D46+D47+D48</f>
        <v>66987.149999999994</v>
      </c>
      <c r="E44" s="77">
        <f>E45+E46+E47+E48</f>
        <v>5502</v>
      </c>
      <c r="F44" s="77">
        <f>F45+F46+F47+F48</f>
        <v>80277.20534</v>
      </c>
      <c r="G44" s="77">
        <f>G45+G46+G47+G48</f>
        <v>6198.3065500000002</v>
      </c>
      <c r="H44" s="77">
        <f t="shared" ref="H44:J44" si="6">H45+H46+H47+H48</f>
        <v>50940.78845</v>
      </c>
      <c r="I44" s="77">
        <f t="shared" si="6"/>
        <v>5501.9595499999996</v>
      </c>
      <c r="J44" s="77">
        <f t="shared" si="6"/>
        <v>62641.054550000001</v>
      </c>
      <c r="K44" s="68">
        <f t="shared" si="5"/>
        <v>78.030935786435037</v>
      </c>
      <c r="L44" s="81"/>
    </row>
    <row r="45" spans="1:16" ht="101.25" customHeight="1">
      <c r="A45" s="5" t="s">
        <v>80</v>
      </c>
      <c r="B45" s="55" t="s">
        <v>42</v>
      </c>
      <c r="C45" s="76">
        <v>366</v>
      </c>
      <c r="D45" s="76"/>
      <c r="E45" s="76"/>
      <c r="F45" s="77">
        <f>E45+D45+C45</f>
        <v>366</v>
      </c>
      <c r="G45" s="56">
        <v>238.405</v>
      </c>
      <c r="H45" s="56"/>
      <c r="I45" s="56"/>
      <c r="J45" s="57">
        <f>I45+H45+G45</f>
        <v>238.405</v>
      </c>
      <c r="K45" s="71">
        <f t="shared" si="5"/>
        <v>65.137978142076506</v>
      </c>
      <c r="L45" s="105" t="s">
        <v>156</v>
      </c>
    </row>
    <row r="46" spans="1:16" ht="174" customHeight="1">
      <c r="A46" s="5" t="s">
        <v>81</v>
      </c>
      <c r="B46" s="55" t="s">
        <v>43</v>
      </c>
      <c r="C46" s="76"/>
      <c r="D46" s="76">
        <v>60345.15</v>
      </c>
      <c r="E46" s="76">
        <v>5502</v>
      </c>
      <c r="F46" s="77">
        <f>E46+D46+C46</f>
        <v>65847.149999999994</v>
      </c>
      <c r="G46" s="15"/>
      <c r="H46" s="56">
        <v>45997.061840000002</v>
      </c>
      <c r="I46" s="56">
        <v>5501.9595499999996</v>
      </c>
      <c r="J46" s="57">
        <f>G46+H46+I46</f>
        <v>51499.021390000002</v>
      </c>
      <c r="K46" s="71">
        <f t="shared" si="5"/>
        <v>78.209947416099268</v>
      </c>
      <c r="L46" s="106" t="s">
        <v>133</v>
      </c>
    </row>
    <row r="47" spans="1:16" ht="194.25" customHeight="1">
      <c r="A47" s="5" t="s">
        <v>82</v>
      </c>
      <c r="B47" s="55" t="s">
        <v>115</v>
      </c>
      <c r="C47" s="76">
        <v>3207.0553399999999</v>
      </c>
      <c r="D47" s="76">
        <v>1743</v>
      </c>
      <c r="E47" s="76"/>
      <c r="F47" s="77">
        <f>E47+D47+C47</f>
        <v>4950.0553399999999</v>
      </c>
      <c r="G47" s="56">
        <v>2696.4459400000001</v>
      </c>
      <c r="H47" s="56">
        <v>1699.6780000000001</v>
      </c>
      <c r="I47" s="56"/>
      <c r="J47" s="57">
        <f>I47+H47+G47</f>
        <v>4396.1239400000004</v>
      </c>
      <c r="K47" s="71">
        <f t="shared" si="5"/>
        <v>88.809591773169956</v>
      </c>
      <c r="L47" s="106" t="s">
        <v>175</v>
      </c>
    </row>
    <row r="48" spans="1:16" ht="192" customHeight="1">
      <c r="A48" s="97" t="s">
        <v>90</v>
      </c>
      <c r="B48" s="65" t="s">
        <v>116</v>
      </c>
      <c r="C48" s="76">
        <v>4215</v>
      </c>
      <c r="D48" s="76">
        <v>4899</v>
      </c>
      <c r="E48" s="76"/>
      <c r="F48" s="77">
        <f>E48+D48+C48</f>
        <v>9114</v>
      </c>
      <c r="G48" s="56">
        <v>3263.45561</v>
      </c>
      <c r="H48" s="56">
        <v>3244.0486099999998</v>
      </c>
      <c r="I48" s="56"/>
      <c r="J48" s="57">
        <f>I48+H48+G48</f>
        <v>6507.5042199999998</v>
      </c>
      <c r="K48" s="71">
        <f t="shared" si="5"/>
        <v>71.401187403993859</v>
      </c>
      <c r="L48" s="29" t="s">
        <v>158</v>
      </c>
    </row>
    <row r="49" spans="1:12" ht="20.25" customHeight="1">
      <c r="A49" s="165" t="s">
        <v>31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4"/>
    </row>
    <row r="50" spans="1:12" ht="273.75" customHeight="1">
      <c r="A50" s="5" t="s">
        <v>20</v>
      </c>
      <c r="B50" s="96" t="s">
        <v>117</v>
      </c>
      <c r="C50" s="77">
        <v>3607.3</v>
      </c>
      <c r="D50" s="77">
        <v>31731.506440000001</v>
      </c>
      <c r="E50" s="76"/>
      <c r="F50" s="77">
        <f>E50+D50+C50</f>
        <v>35338.80644</v>
      </c>
      <c r="G50" s="77">
        <v>2339.5236799999998</v>
      </c>
      <c r="H50" s="77">
        <v>30588.51728</v>
      </c>
      <c r="I50" s="77"/>
      <c r="J50" s="77">
        <f>I50+H50+G50</f>
        <v>32928.040959999998</v>
      </c>
      <c r="K50" s="68">
        <f>J50*100/F50</f>
        <v>93.178135531846209</v>
      </c>
      <c r="L50" s="29" t="s">
        <v>159</v>
      </c>
    </row>
    <row r="51" spans="1:12" ht="24.75" customHeight="1">
      <c r="A51" s="162" t="s">
        <v>8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4"/>
    </row>
    <row r="52" spans="1:12" ht="69.75" customHeight="1">
      <c r="A52" s="98" t="s">
        <v>21</v>
      </c>
      <c r="B52" s="137" t="s">
        <v>46</v>
      </c>
      <c r="C52" s="77">
        <f>C53+C54+C56+C55</f>
        <v>162</v>
      </c>
      <c r="D52" s="77">
        <f t="shared" ref="D52:J52" si="7">D53+D54+D56+D55</f>
        <v>0</v>
      </c>
      <c r="E52" s="77">
        <f t="shared" si="7"/>
        <v>0</v>
      </c>
      <c r="F52" s="77">
        <f t="shared" si="7"/>
        <v>162</v>
      </c>
      <c r="G52" s="77">
        <f t="shared" si="7"/>
        <v>88.988920000000007</v>
      </c>
      <c r="H52" s="77">
        <f t="shared" si="7"/>
        <v>0</v>
      </c>
      <c r="I52" s="77">
        <f t="shared" si="7"/>
        <v>0</v>
      </c>
      <c r="J52" s="77">
        <f t="shared" si="7"/>
        <v>88.988920000000007</v>
      </c>
      <c r="K52" s="68">
        <f>J52*100/F52</f>
        <v>54.931432098765434</v>
      </c>
      <c r="L52" s="81"/>
    </row>
    <row r="53" spans="1:12" ht="54.75" customHeight="1">
      <c r="A53" s="98" t="s">
        <v>83</v>
      </c>
      <c r="B53" s="55" t="s">
        <v>47</v>
      </c>
      <c r="C53" s="76">
        <v>19</v>
      </c>
      <c r="D53" s="76"/>
      <c r="E53" s="76"/>
      <c r="F53" s="77">
        <f>E53+D53+C53</f>
        <v>19</v>
      </c>
      <c r="G53" s="108">
        <v>11.996</v>
      </c>
      <c r="H53" s="104"/>
      <c r="I53" s="104"/>
      <c r="J53" s="104">
        <f t="shared" ref="J53:J56" si="8">I53+H53+G53</f>
        <v>11.996</v>
      </c>
      <c r="K53" s="68">
        <f>J53*100/F53</f>
        <v>63.136842105263163</v>
      </c>
      <c r="L53" s="79" t="s">
        <v>160</v>
      </c>
    </row>
    <row r="54" spans="1:12" ht="49.5" customHeight="1">
      <c r="A54" s="99" t="s">
        <v>84</v>
      </c>
      <c r="B54" s="95" t="s">
        <v>48</v>
      </c>
      <c r="C54" s="76">
        <v>50</v>
      </c>
      <c r="D54" s="76"/>
      <c r="E54" s="76"/>
      <c r="F54" s="77">
        <f>E54+D54+C54</f>
        <v>50</v>
      </c>
      <c r="G54" s="108">
        <v>18.776669999999999</v>
      </c>
      <c r="H54" s="104"/>
      <c r="I54" s="104"/>
      <c r="J54" s="104">
        <f t="shared" si="8"/>
        <v>18.776669999999999</v>
      </c>
      <c r="K54" s="68">
        <f>J54*100/F54</f>
        <v>37.553339999999999</v>
      </c>
      <c r="L54" s="109" t="s">
        <v>161</v>
      </c>
    </row>
    <row r="55" spans="1:12" ht="81" customHeight="1">
      <c r="A55" s="5" t="s">
        <v>85</v>
      </c>
      <c r="B55" s="65" t="s">
        <v>49</v>
      </c>
      <c r="C55" s="76">
        <v>88</v>
      </c>
      <c r="D55" s="76"/>
      <c r="E55" s="76"/>
      <c r="F55" s="77">
        <f>E55+D55+C55</f>
        <v>88</v>
      </c>
      <c r="G55" s="108">
        <v>53.216250000000002</v>
      </c>
      <c r="H55" s="108"/>
      <c r="I55" s="108"/>
      <c r="J55" s="104">
        <f t="shared" si="8"/>
        <v>53.216250000000002</v>
      </c>
      <c r="K55" s="68">
        <f>J55*100/F55</f>
        <v>60.473011363636367</v>
      </c>
      <c r="L55" s="109" t="s">
        <v>162</v>
      </c>
    </row>
    <row r="56" spans="1:12" ht="49.5">
      <c r="A56" s="5" t="s">
        <v>118</v>
      </c>
      <c r="B56" s="65" t="s">
        <v>119</v>
      </c>
      <c r="C56" s="76">
        <v>5</v>
      </c>
      <c r="D56" s="76"/>
      <c r="E56" s="76"/>
      <c r="F56" s="77">
        <f>E56+D56+C56</f>
        <v>5</v>
      </c>
      <c r="G56" s="108">
        <v>5</v>
      </c>
      <c r="H56" s="108"/>
      <c r="I56" s="108"/>
      <c r="J56" s="77">
        <f t="shared" si="8"/>
        <v>5</v>
      </c>
      <c r="K56" s="68">
        <f>J56*100/F56</f>
        <v>100</v>
      </c>
      <c r="L56" s="106" t="s">
        <v>134</v>
      </c>
    </row>
    <row r="57" spans="1:12" ht="29.25" customHeight="1">
      <c r="A57" s="166" t="s">
        <v>9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</row>
    <row r="58" spans="1:12" ht="87.75" customHeight="1">
      <c r="A58" s="138" t="s">
        <v>68</v>
      </c>
      <c r="B58" s="139" t="s">
        <v>101</v>
      </c>
      <c r="C58" s="77">
        <v>21</v>
      </c>
      <c r="D58" s="77"/>
      <c r="E58" s="77"/>
      <c r="F58" s="77">
        <f>E58+D58+C58</f>
        <v>21</v>
      </c>
      <c r="G58" s="104">
        <v>13.989509999999999</v>
      </c>
      <c r="H58" s="104"/>
      <c r="I58" s="104"/>
      <c r="J58" s="104">
        <f>G58+H58+I58</f>
        <v>13.989509999999999</v>
      </c>
      <c r="K58" s="68">
        <f>J58/F58*100</f>
        <v>66.616714285714281</v>
      </c>
      <c r="L58" s="81" t="s">
        <v>163</v>
      </c>
    </row>
    <row r="59" spans="1:12" ht="26.25" customHeight="1">
      <c r="A59" s="162" t="s">
        <v>10</v>
      </c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4"/>
    </row>
    <row r="60" spans="1:12" ht="35.25" customHeight="1">
      <c r="A60" s="140" t="s">
        <v>22</v>
      </c>
      <c r="B60" s="137" t="s">
        <v>52</v>
      </c>
      <c r="C60" s="77">
        <f>C63+C61+C62+C64</f>
        <v>284.60000000000002</v>
      </c>
      <c r="D60" s="77">
        <f t="shared" ref="D60:F60" si="9">D63+D61+D62+D64</f>
        <v>906.53540999999996</v>
      </c>
      <c r="E60" s="77">
        <f t="shared" si="9"/>
        <v>6583.5571499999996</v>
      </c>
      <c r="F60" s="77">
        <f t="shared" si="9"/>
        <v>7774.6925599999995</v>
      </c>
      <c r="G60" s="77">
        <f>G63+G61+G62</f>
        <v>249.6</v>
      </c>
      <c r="H60" s="77">
        <f>H63+H61+H62</f>
        <v>304.79593</v>
      </c>
      <c r="I60" s="77">
        <f>I63+I61+I62</f>
        <v>499.49957000000001</v>
      </c>
      <c r="J60" s="77">
        <f>I60+H60+G60</f>
        <v>1053.8954999999999</v>
      </c>
      <c r="K60" s="68">
        <f t="shared" ref="K60:K64" si="10">J60*100/F60</f>
        <v>13.555462056753019</v>
      </c>
      <c r="L60" s="81"/>
    </row>
    <row r="61" spans="1:12" ht="36.75" customHeight="1">
      <c r="A61" s="61" t="s">
        <v>91</v>
      </c>
      <c r="B61" s="75" t="s">
        <v>54</v>
      </c>
      <c r="C61" s="76">
        <v>20</v>
      </c>
      <c r="D61" s="76"/>
      <c r="E61" s="76"/>
      <c r="F61" s="77">
        <f>E61+D61+C61</f>
        <v>20</v>
      </c>
      <c r="G61" s="76">
        <v>0</v>
      </c>
      <c r="H61" s="76"/>
      <c r="I61" s="76"/>
      <c r="J61" s="77">
        <f t="shared" ref="J61:J62" si="11">I61+H61+G61</f>
        <v>0</v>
      </c>
      <c r="K61" s="68">
        <f t="shared" si="10"/>
        <v>0</v>
      </c>
      <c r="L61" s="78" t="s">
        <v>164</v>
      </c>
    </row>
    <row r="62" spans="1:12" ht="71.25" customHeight="1">
      <c r="A62" s="61" t="s">
        <v>92</v>
      </c>
      <c r="B62" s="75" t="s">
        <v>55</v>
      </c>
      <c r="C62" s="76">
        <v>10</v>
      </c>
      <c r="D62" s="76"/>
      <c r="E62" s="76"/>
      <c r="F62" s="77">
        <f>E62+D62+C62</f>
        <v>10</v>
      </c>
      <c r="G62" s="76">
        <v>0</v>
      </c>
      <c r="H62" s="76"/>
      <c r="I62" s="76"/>
      <c r="J62" s="77">
        <f t="shared" si="11"/>
        <v>0</v>
      </c>
      <c r="K62" s="68">
        <f t="shared" si="10"/>
        <v>0</v>
      </c>
      <c r="L62" s="79" t="s">
        <v>137</v>
      </c>
    </row>
    <row r="63" spans="1:12" ht="111" customHeight="1">
      <c r="A63" s="61" t="s">
        <v>93</v>
      </c>
      <c r="B63" s="75" t="s">
        <v>53</v>
      </c>
      <c r="C63" s="76">
        <v>249.6</v>
      </c>
      <c r="D63" s="76">
        <v>304.79593</v>
      </c>
      <c r="E63" s="76">
        <v>499.49957000000001</v>
      </c>
      <c r="F63" s="77">
        <f>E63+D63+C63</f>
        <v>1053.8954999999999</v>
      </c>
      <c r="G63" s="80">
        <v>249.6</v>
      </c>
      <c r="H63" s="80">
        <v>304.79593</v>
      </c>
      <c r="I63" s="80">
        <v>499.49957000000001</v>
      </c>
      <c r="J63" s="77">
        <f>I63+H63+G63</f>
        <v>1053.8954999999999</v>
      </c>
      <c r="K63" s="68">
        <f t="shared" si="10"/>
        <v>100</v>
      </c>
      <c r="L63" s="81" t="s">
        <v>165</v>
      </c>
    </row>
    <row r="64" spans="1:12" ht="71.25" customHeight="1">
      <c r="A64" s="61" t="s">
        <v>103</v>
      </c>
      <c r="B64" s="75" t="s">
        <v>104</v>
      </c>
      <c r="C64" s="76">
        <v>5</v>
      </c>
      <c r="D64" s="76">
        <v>601.73947999999996</v>
      </c>
      <c r="E64" s="76">
        <v>6084.0575799999997</v>
      </c>
      <c r="F64" s="77">
        <f>E64+D64+C64</f>
        <v>6690.7970599999999</v>
      </c>
      <c r="G64" s="80">
        <v>0</v>
      </c>
      <c r="H64" s="80"/>
      <c r="I64" s="80"/>
      <c r="J64" s="77">
        <f>I64+H64+G64</f>
        <v>0</v>
      </c>
      <c r="K64" s="68">
        <f t="shared" si="10"/>
        <v>0</v>
      </c>
      <c r="L64" s="81" t="s">
        <v>138</v>
      </c>
    </row>
    <row r="65" spans="1:16" ht="190.5" customHeight="1">
      <c r="A65" s="141" t="s">
        <v>69</v>
      </c>
      <c r="B65" s="142" t="s">
        <v>120</v>
      </c>
      <c r="C65" s="77">
        <v>11280.9</v>
      </c>
      <c r="D65" s="77">
        <v>735</v>
      </c>
      <c r="E65" s="77"/>
      <c r="F65" s="77">
        <f>E65+D65+C65</f>
        <v>12015.9</v>
      </c>
      <c r="G65" s="77">
        <v>7349.7914799999999</v>
      </c>
      <c r="H65" s="77"/>
      <c r="I65" s="77"/>
      <c r="J65" s="77">
        <f>I65+H65+G65</f>
        <v>7349.7914799999999</v>
      </c>
      <c r="K65" s="68">
        <f>J65*100/F65</f>
        <v>61.167215772434865</v>
      </c>
      <c r="L65" s="102" t="s">
        <v>166</v>
      </c>
      <c r="P65" s="3" t="s">
        <v>107</v>
      </c>
    </row>
    <row r="66" spans="1:16" ht="28.5" customHeight="1">
      <c r="A66" s="162" t="s">
        <v>11</v>
      </c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4"/>
    </row>
    <row r="67" spans="1:16" ht="70.5" customHeight="1">
      <c r="A67" s="62" t="s">
        <v>70</v>
      </c>
      <c r="B67" s="143" t="s">
        <v>121</v>
      </c>
      <c r="C67" s="58">
        <v>10</v>
      </c>
      <c r="D67" s="58">
        <v>2960.81016</v>
      </c>
      <c r="E67" s="58"/>
      <c r="F67" s="58">
        <f>E67+D67+C67</f>
        <v>2970.81016</v>
      </c>
      <c r="G67" s="144">
        <v>0</v>
      </c>
      <c r="H67" s="144">
        <v>286.49016</v>
      </c>
      <c r="I67" s="144"/>
      <c r="J67" s="144">
        <f>I67+H67+G67</f>
        <v>286.49016</v>
      </c>
      <c r="K67" s="123">
        <f>J67*100/F67</f>
        <v>9.643502767608684</v>
      </c>
      <c r="L67" s="79" t="s">
        <v>139</v>
      </c>
      <c r="P67" s="6"/>
    </row>
    <row r="68" spans="1:16" ht="91.5" customHeight="1">
      <c r="A68" s="61" t="s">
        <v>71</v>
      </c>
      <c r="B68" s="137" t="s">
        <v>56</v>
      </c>
      <c r="C68" s="57">
        <f t="shared" ref="C68:I68" si="12">C69+C70+C71</f>
        <v>12090.513999999999</v>
      </c>
      <c r="D68" s="57">
        <f t="shared" si="12"/>
        <v>8400</v>
      </c>
      <c r="E68" s="57">
        <f t="shared" si="12"/>
        <v>0</v>
      </c>
      <c r="F68" s="57">
        <f t="shared" si="12"/>
        <v>20490.513999999999</v>
      </c>
      <c r="G68" s="67">
        <f>G69+G70+G71</f>
        <v>5659.8491199999999</v>
      </c>
      <c r="H68" s="67">
        <f t="shared" si="12"/>
        <v>0</v>
      </c>
      <c r="I68" s="67">
        <f t="shared" si="12"/>
        <v>0</v>
      </c>
      <c r="J68" s="67">
        <f>J69+J70+J71</f>
        <v>5659.8491199999999</v>
      </c>
      <c r="K68" s="68">
        <f>J68*100/F68</f>
        <v>27.621801580965712</v>
      </c>
      <c r="L68" s="72"/>
    </row>
    <row r="69" spans="1:16" ht="130.5" customHeight="1">
      <c r="A69" s="62" t="s">
        <v>86</v>
      </c>
      <c r="B69" s="63" t="s">
        <v>57</v>
      </c>
      <c r="C69" s="51">
        <v>4685.0140000000001</v>
      </c>
      <c r="D69" s="64">
        <v>8400</v>
      </c>
      <c r="E69" s="51"/>
      <c r="F69" s="54">
        <f>E69+D69+C69</f>
        <v>13085.013999999999</v>
      </c>
      <c r="G69" s="69">
        <v>895.00699999999995</v>
      </c>
      <c r="H69" s="69"/>
      <c r="I69" s="69"/>
      <c r="J69" s="67">
        <f t="shared" ref="J69:J70" si="13">I69+H69+G69</f>
        <v>895.00699999999995</v>
      </c>
      <c r="K69" s="59">
        <f>J69*100/F69</f>
        <v>6.8399391853917777</v>
      </c>
      <c r="L69" s="110" t="s">
        <v>167</v>
      </c>
    </row>
    <row r="70" spans="1:16" ht="19.5" customHeight="1">
      <c r="A70" s="61" t="s">
        <v>87</v>
      </c>
      <c r="B70" s="65" t="s">
        <v>58</v>
      </c>
      <c r="C70" s="56">
        <v>30</v>
      </c>
      <c r="D70" s="56"/>
      <c r="E70" s="56"/>
      <c r="F70" s="57">
        <f>C70</f>
        <v>30</v>
      </c>
      <c r="G70" s="70">
        <v>0</v>
      </c>
      <c r="H70" s="70"/>
      <c r="I70" s="70"/>
      <c r="J70" s="67">
        <f t="shared" si="13"/>
        <v>0</v>
      </c>
      <c r="K70" s="71">
        <f>J70*100/F70</f>
        <v>0</v>
      </c>
      <c r="L70" s="73" t="s">
        <v>130</v>
      </c>
    </row>
    <row r="71" spans="1:16" ht="69.75" customHeight="1">
      <c r="A71" s="66" t="s">
        <v>94</v>
      </c>
      <c r="B71" s="65" t="s">
        <v>122</v>
      </c>
      <c r="C71" s="56">
        <v>7375.5</v>
      </c>
      <c r="D71" s="56"/>
      <c r="E71" s="56"/>
      <c r="F71" s="57">
        <f>E71+D71+C71</f>
        <v>7375.5</v>
      </c>
      <c r="G71" s="70">
        <v>4764.8421200000003</v>
      </c>
      <c r="H71" s="70"/>
      <c r="I71" s="70"/>
      <c r="J71" s="67">
        <f>I71+H71+G71</f>
        <v>4764.8421200000003</v>
      </c>
      <c r="K71" s="71">
        <f>J71*100/F71</f>
        <v>64.603648837366961</v>
      </c>
      <c r="L71" s="74" t="s">
        <v>131</v>
      </c>
    </row>
    <row r="72" spans="1:16" ht="25.5" customHeight="1">
      <c r="A72" s="162" t="s">
        <v>12</v>
      </c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4"/>
    </row>
    <row r="73" spans="1:16" ht="54.95" customHeight="1">
      <c r="A73" s="98" t="s">
        <v>72</v>
      </c>
      <c r="B73" s="145" t="s">
        <v>123</v>
      </c>
      <c r="C73" s="58">
        <f>C74+C75</f>
        <v>17151.2</v>
      </c>
      <c r="D73" s="77">
        <f>D74+D75</f>
        <v>48965</v>
      </c>
      <c r="E73" s="58">
        <f>E74+E75</f>
        <v>0</v>
      </c>
      <c r="F73" s="77">
        <f>F74+F75</f>
        <v>66116.2</v>
      </c>
      <c r="G73" s="77">
        <f>G74+G75</f>
        <v>5984.2369699999999</v>
      </c>
      <c r="H73" s="77">
        <f t="shared" ref="H73:J73" si="14">H74+H75</f>
        <v>8965</v>
      </c>
      <c r="I73" s="77">
        <f t="shared" si="14"/>
        <v>0</v>
      </c>
      <c r="J73" s="77">
        <f t="shared" si="14"/>
        <v>14949.23697</v>
      </c>
      <c r="K73" s="68">
        <f>J73*100/F73</f>
        <v>22.610550772730434</v>
      </c>
      <c r="L73" s="81"/>
    </row>
    <row r="74" spans="1:16" ht="272.25" customHeight="1">
      <c r="A74" s="100" t="s">
        <v>73</v>
      </c>
      <c r="B74" s="101" t="s">
        <v>50</v>
      </c>
      <c r="C74" s="91">
        <v>16607.2</v>
      </c>
      <c r="D74" s="91">
        <v>48965</v>
      </c>
      <c r="E74" s="91"/>
      <c r="F74" s="58">
        <f>E74+D74+C74</f>
        <v>65572.2</v>
      </c>
      <c r="G74" s="91">
        <v>5754.7924199999998</v>
      </c>
      <c r="H74" s="91">
        <v>8965</v>
      </c>
      <c r="I74" s="91"/>
      <c r="J74" s="58">
        <f>I74+H74+G74</f>
        <v>14719.79242</v>
      </c>
      <c r="K74" s="68">
        <f>J74*100/F74</f>
        <v>22.448221075394759</v>
      </c>
      <c r="L74" s="109" t="s">
        <v>168</v>
      </c>
    </row>
    <row r="75" spans="1:16" ht="82.5" customHeight="1">
      <c r="A75" s="98" t="s">
        <v>74</v>
      </c>
      <c r="B75" s="55" t="s">
        <v>51</v>
      </c>
      <c r="C75" s="76">
        <v>544</v>
      </c>
      <c r="D75" s="76"/>
      <c r="E75" s="76"/>
      <c r="F75" s="77">
        <f>E75+D75+C75</f>
        <v>544</v>
      </c>
      <c r="G75" s="76">
        <v>229.44454999999999</v>
      </c>
      <c r="H75" s="76"/>
      <c r="I75" s="76"/>
      <c r="J75" s="77">
        <f>I75+H75+G75</f>
        <v>229.44454999999999</v>
      </c>
      <c r="K75" s="68">
        <f>J75*100/F75</f>
        <v>42.177306985294116</v>
      </c>
      <c r="L75" s="78" t="s">
        <v>136</v>
      </c>
    </row>
    <row r="76" spans="1:16" s="160" customFormat="1" ht="29.25" customHeight="1">
      <c r="A76" s="156"/>
      <c r="B76" s="157" t="s">
        <v>13</v>
      </c>
      <c r="C76" s="158">
        <f t="shared" ref="C76:J76" si="15">C73+C68+C67+C65+C60+C58+C52+C50+C44+C43+C41+C39+C31+C20+C18+C16+C14+C13+C11+C8</f>
        <v>403543.19233999995</v>
      </c>
      <c r="D76" s="158">
        <f t="shared" si="15"/>
        <v>649694.42361000006</v>
      </c>
      <c r="E76" s="158">
        <f t="shared" si="15"/>
        <v>34592.213219999998</v>
      </c>
      <c r="F76" s="158">
        <f t="shared" si="15"/>
        <v>1087829.82917</v>
      </c>
      <c r="G76" s="158">
        <f t="shared" si="15"/>
        <v>306616.40333999996</v>
      </c>
      <c r="H76" s="158">
        <f t="shared" si="15"/>
        <v>456483.33452000003</v>
      </c>
      <c r="I76" s="158">
        <f t="shared" si="15"/>
        <v>11017.89976</v>
      </c>
      <c r="J76" s="158">
        <f t="shared" si="15"/>
        <v>774117.63761999994</v>
      </c>
      <c r="K76" s="159">
        <f>J76/F76*100</f>
        <v>71.161648344451223</v>
      </c>
      <c r="L76" s="156"/>
    </row>
    <row r="77" spans="1:16" ht="69.75" customHeight="1">
      <c r="A77" s="8"/>
      <c r="B77" s="9"/>
      <c r="C77" s="13"/>
      <c r="D77" s="13"/>
      <c r="E77" s="13"/>
      <c r="F77" s="13"/>
      <c r="G77" s="38"/>
      <c r="H77" s="38"/>
      <c r="I77" s="38"/>
      <c r="J77" s="38"/>
      <c r="K77" s="49"/>
      <c r="L77" s="31"/>
    </row>
    <row r="78" spans="1:16" ht="18" customHeight="1">
      <c r="A78" s="168" t="s">
        <v>108</v>
      </c>
      <c r="B78" s="168"/>
      <c r="C78" s="148"/>
      <c r="D78" s="148"/>
      <c r="E78" s="148"/>
      <c r="F78" s="148"/>
      <c r="G78" s="17"/>
      <c r="H78" s="17"/>
      <c r="I78" s="17"/>
      <c r="J78" s="18"/>
      <c r="K78" s="49"/>
      <c r="L78" s="31"/>
    </row>
    <row r="79" spans="1:16" ht="18" customHeight="1">
      <c r="A79" s="155" t="s">
        <v>109</v>
      </c>
      <c r="B79" s="155"/>
      <c r="C79" s="149"/>
      <c r="D79" s="148"/>
      <c r="E79" s="148"/>
      <c r="F79" s="148"/>
      <c r="G79" s="19"/>
      <c r="H79" s="19"/>
      <c r="I79" s="19"/>
      <c r="J79" s="20"/>
      <c r="K79" s="49"/>
      <c r="L79" s="31"/>
    </row>
    <row r="80" spans="1:16" ht="20.25">
      <c r="A80" s="150" t="s">
        <v>110</v>
      </c>
      <c r="B80" s="150"/>
      <c r="C80" s="151"/>
      <c r="D80" s="151"/>
      <c r="E80" s="152"/>
      <c r="G80" s="21"/>
      <c r="H80" s="152" t="s">
        <v>97</v>
      </c>
      <c r="I80" s="21"/>
      <c r="J80" s="24"/>
    </row>
    <row r="81" spans="1:12" ht="18.75">
      <c r="A81" s="10"/>
      <c r="B81" s="146"/>
      <c r="C81" s="14"/>
      <c r="D81" s="14"/>
      <c r="F81" s="27"/>
      <c r="G81" s="21"/>
      <c r="H81" s="21"/>
      <c r="I81" s="21"/>
      <c r="J81" s="24"/>
    </row>
    <row r="82" spans="1:12">
      <c r="B82" s="147"/>
    </row>
    <row r="83" spans="1:12" ht="68.25" customHeight="1"/>
    <row r="84" spans="1:12">
      <c r="L84" s="33"/>
    </row>
    <row r="85" spans="1:12">
      <c r="A85" s="1" t="s">
        <v>29</v>
      </c>
      <c r="L85" s="34"/>
    </row>
    <row r="86" spans="1:12" ht="17.100000000000001" customHeight="1">
      <c r="A86" s="161" t="s">
        <v>96</v>
      </c>
      <c r="B86" s="161"/>
      <c r="L86" s="35"/>
    </row>
    <row r="87" spans="1:12" ht="12.95" customHeight="1"/>
    <row r="89" spans="1:12" ht="24" customHeight="1">
      <c r="L89" s="34"/>
    </row>
    <row r="90" spans="1:12" ht="16.5" customHeight="1">
      <c r="L90" s="34"/>
    </row>
  </sheetData>
  <sheetProtection password="CF66" sheet="1" objects="1" scenarios="1"/>
  <mergeCells count="26">
    <mergeCell ref="A21:A25"/>
    <mergeCell ref="A1:L1"/>
    <mergeCell ref="A2:L2"/>
    <mergeCell ref="A4:A5"/>
    <mergeCell ref="B4:B5"/>
    <mergeCell ref="C4:F4"/>
    <mergeCell ref="G4:J4"/>
    <mergeCell ref="K4:K5"/>
    <mergeCell ref="L4:L5"/>
    <mergeCell ref="A7:L7"/>
    <mergeCell ref="A12:L12"/>
    <mergeCell ref="A15:L15"/>
    <mergeCell ref="A17:L17"/>
    <mergeCell ref="A19:L19"/>
    <mergeCell ref="A86:B86"/>
    <mergeCell ref="A30:L30"/>
    <mergeCell ref="A38:L38"/>
    <mergeCell ref="A40:L40"/>
    <mergeCell ref="A42:L42"/>
    <mergeCell ref="A49:L49"/>
    <mergeCell ref="A51:L51"/>
    <mergeCell ref="A57:L57"/>
    <mergeCell ref="A59:L59"/>
    <mergeCell ref="A66:L66"/>
    <mergeCell ref="A72:L72"/>
    <mergeCell ref="A78:B78"/>
  </mergeCells>
  <pageMargins left="0.39370078740157483" right="0.39370078740157483" top="0.78740157480314965" bottom="0.39370078740157483" header="0" footer="0"/>
  <pageSetup paperSize="9" scale="46" fitToHeight="0" orientation="landscape" r:id="rId1"/>
  <rowBreaks count="8" manualBreakCount="8">
    <brk id="14" max="14" man="1"/>
    <brk id="22" max="14" man="1"/>
    <brk id="26" max="14" man="1"/>
    <brk id="32" max="14" man="1"/>
    <brk id="37" max="14" man="1"/>
    <brk id="46" max="14" man="1"/>
    <brk id="56" max="14" man="1"/>
    <brk id="7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9 мес. 2018 год</vt:lpstr>
      <vt:lpstr>'9 мес. 2018 год'!_GoBack</vt:lpstr>
      <vt:lpstr>'9 мес. 2018 год'!Заголовки_для_печати</vt:lpstr>
      <vt:lpstr>'9 мес. 2018 год'!Область_печати</vt:lpstr>
    </vt:vector>
  </TitlesOfParts>
  <Company>Райфо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Керш М</dc:creator>
  <cp:lastModifiedBy>Ольга</cp:lastModifiedBy>
  <cp:lastPrinted>2018-10-25T04:37:42Z</cp:lastPrinted>
  <dcterms:created xsi:type="dcterms:W3CDTF">2011-07-04T07:10:28Z</dcterms:created>
  <dcterms:modified xsi:type="dcterms:W3CDTF">2019-02-07T01:53:19Z</dcterms:modified>
</cp:coreProperties>
</file>